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Y:\Statistics\التحديثات الشهرية\موقع الهيئة\البيانات المفتوحة\"/>
    </mc:Choice>
  </mc:AlternateContent>
  <xr:revisionPtr revIDLastSave="0" documentId="13_ncr:1_{A13C4869-94CE-44EF-8F5F-070D102BD02F}" xr6:coauthVersionLast="36" xr6:coauthVersionMax="36" xr10:uidLastSave="{00000000-0000-0000-0000-000000000000}"/>
  <bookViews>
    <workbookView xWindow="0" yWindow="0" windowWidth="24000" windowHeight="9300" xr2:uid="{00000000-000D-0000-FFFF-FFFF00000000}"/>
  </bookViews>
  <sheets>
    <sheet name="monthly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6" i="1" l="1"/>
  <c r="P82" i="1"/>
  <c r="P83" i="1" s="1"/>
  <c r="P81" i="1"/>
  <c r="P80" i="1"/>
  <c r="P77" i="1"/>
  <c r="P76" i="1"/>
  <c r="P75" i="1"/>
  <c r="P69" i="1"/>
  <c r="P68" i="1"/>
  <c r="P67" i="1"/>
  <c r="P64" i="1"/>
  <c r="P63" i="1"/>
  <c r="P62" i="1"/>
  <c r="P55" i="1"/>
  <c r="P54" i="1"/>
  <c r="P56" i="1" s="1"/>
  <c r="P51" i="1"/>
  <c r="P50" i="1"/>
  <c r="P49" i="1"/>
  <c r="P46" i="1"/>
  <c r="P45" i="1"/>
  <c r="P44" i="1"/>
  <c r="P43" i="1"/>
  <c r="P38" i="1"/>
  <c r="P40" i="1" s="1"/>
  <c r="P39" i="1"/>
  <c r="P32" i="1"/>
  <c r="P30" i="1"/>
  <c r="P31" i="1"/>
  <c r="P25" i="1"/>
  <c r="P27" i="1" s="1"/>
  <c r="O27" i="1"/>
  <c r="P26" i="1"/>
  <c r="P22" i="1"/>
  <c r="P13" i="1"/>
  <c r="P21" i="1"/>
  <c r="P20" i="1"/>
  <c r="P19" i="1"/>
  <c r="P12" i="1"/>
  <c r="P11" i="1"/>
  <c r="E64" i="1" l="1"/>
  <c r="M56" i="1" l="1"/>
  <c r="L56" i="1"/>
  <c r="J40" i="1" l="1"/>
  <c r="D83" i="1" l="1"/>
  <c r="D77" i="1"/>
  <c r="D69" i="1"/>
  <c r="D64" i="1"/>
  <c r="D56" i="1"/>
  <c r="D51" i="1"/>
  <c r="D46" i="1"/>
  <c r="D40" i="1"/>
  <c r="D32" i="1"/>
  <c r="D27" i="1"/>
  <c r="D22" i="1"/>
  <c r="I69" i="1"/>
  <c r="G69" i="1"/>
  <c r="E69" i="1"/>
  <c r="F69" i="1"/>
  <c r="H69" i="1"/>
  <c r="J69" i="1"/>
  <c r="K69" i="1"/>
  <c r="L69" i="1"/>
  <c r="M69" i="1"/>
  <c r="N69" i="1"/>
  <c r="O69" i="1"/>
  <c r="G77" i="1"/>
  <c r="E83" i="1"/>
  <c r="F83" i="1"/>
  <c r="G83" i="1"/>
  <c r="H83" i="1"/>
  <c r="I83" i="1"/>
  <c r="J83" i="1"/>
  <c r="K83" i="1"/>
  <c r="L83" i="1"/>
  <c r="M83" i="1"/>
  <c r="N83" i="1"/>
  <c r="O83" i="1"/>
  <c r="O77" i="1" l="1"/>
  <c r="N77" i="1"/>
  <c r="M77" i="1"/>
  <c r="L77" i="1"/>
  <c r="K77" i="1"/>
  <c r="J77" i="1"/>
  <c r="I77" i="1"/>
  <c r="H77" i="1"/>
  <c r="F77" i="1"/>
  <c r="E77" i="1"/>
  <c r="F27" i="1"/>
  <c r="F22" i="1"/>
  <c r="G13" i="1"/>
  <c r="D13" i="1"/>
  <c r="O64" i="1" l="1"/>
  <c r="N64" i="1"/>
  <c r="M64" i="1"/>
  <c r="L64" i="1"/>
  <c r="K64" i="1"/>
  <c r="J64" i="1"/>
  <c r="I64" i="1"/>
  <c r="H64" i="1"/>
  <c r="G64" i="1"/>
  <c r="F64" i="1"/>
  <c r="E51" i="1" l="1"/>
  <c r="F51" i="1"/>
  <c r="G51" i="1"/>
  <c r="H51" i="1"/>
  <c r="I51" i="1"/>
  <c r="J51" i="1"/>
  <c r="K51" i="1"/>
  <c r="L51" i="1"/>
  <c r="M51" i="1"/>
  <c r="N51" i="1"/>
  <c r="O51" i="1"/>
  <c r="E40" i="1" l="1"/>
  <c r="F40" i="1"/>
  <c r="G40" i="1"/>
  <c r="H40" i="1"/>
  <c r="I40" i="1"/>
  <c r="K40" i="1"/>
  <c r="L40" i="1"/>
  <c r="M40" i="1"/>
  <c r="N40" i="1"/>
  <c r="O40" i="1"/>
  <c r="E56" i="1" l="1"/>
  <c r="F56" i="1"/>
  <c r="G56" i="1"/>
  <c r="H56" i="1"/>
  <c r="I56" i="1"/>
  <c r="J56" i="1"/>
  <c r="K56" i="1"/>
  <c r="N56" i="1"/>
  <c r="O56" i="1"/>
  <c r="E46" i="1"/>
  <c r="F46" i="1"/>
  <c r="G46" i="1"/>
  <c r="H46" i="1"/>
  <c r="I46" i="1"/>
  <c r="J46" i="1"/>
  <c r="K46" i="1"/>
  <c r="L46" i="1"/>
  <c r="M46" i="1"/>
  <c r="N46" i="1"/>
  <c r="O46" i="1"/>
  <c r="E32" i="1"/>
  <c r="F32" i="1"/>
  <c r="G32" i="1"/>
  <c r="H32" i="1"/>
  <c r="I32" i="1"/>
  <c r="J32" i="1"/>
  <c r="K32" i="1"/>
  <c r="L32" i="1"/>
  <c r="M32" i="1"/>
  <c r="N32" i="1"/>
  <c r="O32" i="1"/>
  <c r="E27" i="1"/>
  <c r="G27" i="1"/>
  <c r="H27" i="1"/>
  <c r="I27" i="1"/>
  <c r="J27" i="1"/>
  <c r="K27" i="1"/>
  <c r="L27" i="1"/>
  <c r="M27" i="1"/>
  <c r="N27" i="1"/>
  <c r="E13" i="1"/>
  <c r="F13" i="1"/>
  <c r="H13" i="1"/>
  <c r="I13" i="1"/>
  <c r="J13" i="1"/>
  <c r="K13" i="1"/>
  <c r="L13" i="1"/>
  <c r="M13" i="1"/>
  <c r="N13" i="1"/>
  <c r="O13" i="1"/>
  <c r="E22" i="1"/>
  <c r="G22" i="1"/>
  <c r="H22" i="1"/>
  <c r="I22" i="1"/>
  <c r="J22" i="1"/>
  <c r="K22" i="1"/>
  <c r="L22" i="1"/>
  <c r="M22" i="1"/>
  <c r="N22" i="1"/>
  <c r="O22" i="1"/>
</calcChain>
</file>

<file path=xl/sharedStrings.xml><?xml version="1.0" encoding="utf-8"?>
<sst xmlns="http://schemas.openxmlformats.org/spreadsheetml/2006/main" count="228" uniqueCount="53">
  <si>
    <t>Traffic Statistics</t>
  </si>
  <si>
    <t>JAN</t>
  </si>
  <si>
    <t>FEB</t>
  </si>
  <si>
    <t>MAR</t>
  </si>
  <si>
    <t>APR</t>
  </si>
  <si>
    <t>MAY</t>
  </si>
  <si>
    <t>JUN</t>
  </si>
  <si>
    <t>JUL</t>
  </si>
  <si>
    <t xml:space="preserve">AUG </t>
  </si>
  <si>
    <t>SEP</t>
  </si>
  <si>
    <t>OCT</t>
  </si>
  <si>
    <t>NOV</t>
  </si>
  <si>
    <t>DEC</t>
  </si>
  <si>
    <t xml:space="preserve">         حركة المسافرين من وإلى المطار     
   PASSENGER TRAFFIC THROUGHAIRPORT</t>
  </si>
  <si>
    <t>حركة الطائرات 
 Aircraft Movement</t>
  </si>
  <si>
    <t>Statistics Section</t>
  </si>
  <si>
    <t>FERIGHT (TONNES)         البضائع- طن</t>
  </si>
  <si>
    <t xml:space="preserve">            حركة الطائرات التي تعبر الأجواء        
Overflying Aircraft Movement</t>
  </si>
  <si>
    <t xml:space="preserve">MAIL(TONNES)                        الــبريد- طــن   </t>
  </si>
  <si>
    <t>Planning Department</t>
  </si>
  <si>
    <t>Arrival                   القادمة</t>
  </si>
  <si>
    <t>Depature             المغادرة</t>
  </si>
  <si>
    <t xml:space="preserve">   TOTAL                  الاجمالي  </t>
  </si>
  <si>
    <t>Disembarked          القادمون</t>
  </si>
  <si>
    <t>Embarked              المغادرون</t>
  </si>
  <si>
    <t>Transit                       العابرون</t>
  </si>
  <si>
    <t xml:space="preserve">        Total                           الإجمالي        </t>
  </si>
  <si>
    <t xml:space="preserve">Unloaded                                   المفرغة </t>
  </si>
  <si>
    <t xml:space="preserve">Loaded                                    المشحونة  </t>
  </si>
  <si>
    <t xml:space="preserve">Total                                          الإجمالي   </t>
  </si>
  <si>
    <t xml:space="preserve">Unloaded                                     المفرغة </t>
  </si>
  <si>
    <t xml:space="preserve">   Loaded                                     المشحونة   </t>
  </si>
  <si>
    <t xml:space="preserve">Total                                            الإجمالي </t>
  </si>
  <si>
    <t>FREIGHT (TONNES)           البضائع- طن</t>
  </si>
  <si>
    <t xml:space="preserve">MAIL(TONNES)                    الــبريد- طــن   </t>
  </si>
  <si>
    <t>Disembarked                          القادمون</t>
  </si>
  <si>
    <t>Embarked                                المغادرون</t>
  </si>
  <si>
    <t>Transit                                          العابرون</t>
  </si>
  <si>
    <t xml:space="preserve">    Total                                            الإجمالي      </t>
  </si>
  <si>
    <t xml:space="preserve">Unloaded                              المفرغة </t>
  </si>
  <si>
    <t xml:space="preserve">   Loaded                               المشحونة  </t>
  </si>
  <si>
    <t xml:space="preserve">Total                                      الإجمالي </t>
  </si>
  <si>
    <t xml:space="preserve">     Loaded                                المشحونة  </t>
  </si>
  <si>
    <t xml:space="preserve">    Unloaded                                المفرغة </t>
  </si>
  <si>
    <t xml:space="preserve">Total                                       الإجمالي    </t>
  </si>
  <si>
    <t xml:space="preserve">    Embarked                           المغادرون  </t>
  </si>
  <si>
    <t xml:space="preserve">  Disembarked                        القادمون</t>
  </si>
  <si>
    <t xml:space="preserve">    Total                                      الإجمالي   </t>
  </si>
  <si>
    <t>Muscat Int. Airport Summary By Month-2024</t>
  </si>
  <si>
    <t xml:space="preserve">        الاجمالي       TOTAL</t>
  </si>
  <si>
    <t>Salalah Airport Summary By Month-2024</t>
  </si>
  <si>
    <t>Sohar Airport Summary By Month-2024</t>
  </si>
  <si>
    <t>Duqm Airport Summary By Month-2024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</si>
</sst>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_);_(* \(#,##0.00\);_(* \-??_);_(@_)"/>
    <numFmt numFmtId="165" formatCode="_(* #,##0_);_(* \(#,##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sz val="10"/>
      <name val="Arial"/>
      <family val="2"/>
    </font>
    <font>
      <b/>
      <sz val="16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0" tint="-0.499984740745262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rgb="FF003300"/>
      <name val="Calibri"/>
      <family val="2"/>
      <scheme val="minor"/>
    </font>
    <font>
      <b/>
      <sz val="12"/>
      <color rgb="FF0033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D853B"/>
        <bgColor indexed="64"/>
      </patternFill>
    </fill>
  </fills>
  <borders count="14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/>
      <diagonal/>
    </border>
  </borders>
  <cellStyleXfs count="73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164" fontId="6" fillId="0" borderId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43" fontId="3" fillId="0" borderId="0" applyFont="0" applyFill="0" applyBorder="0" applyAlignment="0" applyProtection="0"/>
    <xf numFmtId="0" fontId="1" fillId="0" borderId="0"/>
  </cellStyleXfs>
  <cellXfs count="62">
    <xf numFmtId="0" fontId="0" fillId="0" borderId="0" xfId="0"/>
    <xf numFmtId="0" fontId="0" fillId="2" borderId="0" xfId="0" applyFill="1"/>
    <xf numFmtId="3" fontId="0" fillId="2" borderId="0" xfId="0" applyNumberFormat="1" applyFill="1"/>
    <xf numFmtId="1" fontId="0" fillId="2" borderId="0" xfId="0" applyNumberFormat="1" applyFill="1"/>
    <xf numFmtId="0" fontId="2" fillId="2" borderId="0" xfId="0" applyFont="1" applyFill="1"/>
    <xf numFmtId="3" fontId="11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3" fontId="10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0" fillId="2" borderId="3" xfId="0" applyFill="1" applyBorder="1"/>
    <xf numFmtId="0" fontId="0" fillId="2" borderId="2" xfId="0" applyFill="1" applyBorder="1"/>
    <xf numFmtId="0" fontId="0" fillId="2" borderId="1" xfId="0" applyFill="1" applyBorder="1"/>
    <xf numFmtId="0" fontId="4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7" fillId="2" borderId="0" xfId="0" applyFont="1" applyFill="1" applyAlignment="1"/>
    <xf numFmtId="0" fontId="15" fillId="4" borderId="0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0" fontId="0" fillId="2" borderId="0" xfId="0" applyFont="1" applyFill="1"/>
    <xf numFmtId="0" fontId="15" fillId="4" borderId="7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wrapText="1"/>
    </xf>
    <xf numFmtId="0" fontId="19" fillId="2" borderId="1" xfId="0" applyFont="1" applyFill="1" applyBorder="1" applyAlignment="1">
      <alignment horizontal="center" wrapText="1"/>
    </xf>
    <xf numFmtId="0" fontId="5" fillId="2" borderId="0" xfId="0" applyFont="1" applyFill="1" applyAlignment="1">
      <alignment wrapText="1"/>
    </xf>
    <xf numFmtId="0" fontId="15" fillId="4" borderId="5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 wrapText="1"/>
    </xf>
    <xf numFmtId="0" fontId="0" fillId="0" borderId="0" xfId="0" applyFill="1"/>
    <xf numFmtId="0" fontId="21" fillId="3" borderId="13" xfId="0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center" vertical="center"/>
    </xf>
    <xf numFmtId="3" fontId="16" fillId="2" borderId="9" xfId="0" applyNumberFormat="1" applyFont="1" applyFill="1" applyBorder="1" applyAlignment="1">
      <alignment horizontal="center" vertical="center"/>
    </xf>
    <xf numFmtId="3" fontId="17" fillId="2" borderId="9" xfId="0" applyNumberFormat="1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3" fontId="20" fillId="2" borderId="9" xfId="0" applyNumberFormat="1" applyFont="1" applyFill="1" applyBorder="1" applyAlignment="1">
      <alignment horizontal="center" vertical="center"/>
    </xf>
    <xf numFmtId="165" fontId="17" fillId="2" borderId="9" xfId="41" applyNumberFormat="1" applyFont="1" applyFill="1" applyBorder="1" applyAlignment="1">
      <alignment horizontal="center" vertical="center"/>
    </xf>
    <xf numFmtId="3" fontId="10" fillId="2" borderId="9" xfId="0" applyNumberFormat="1" applyFont="1" applyFill="1" applyBorder="1" applyAlignment="1">
      <alignment horizontal="center" vertical="center"/>
    </xf>
    <xf numFmtId="3" fontId="11" fillId="2" borderId="9" xfId="0" applyNumberFormat="1" applyFont="1" applyFill="1" applyBorder="1" applyAlignment="1">
      <alignment horizontal="center" vertical="center"/>
    </xf>
    <xf numFmtId="3" fontId="16" fillId="2" borderId="12" xfId="0" applyNumberFormat="1" applyFont="1" applyFill="1" applyBorder="1" applyAlignment="1">
      <alignment horizontal="center" vertical="center"/>
    </xf>
    <xf numFmtId="1" fontId="17" fillId="2" borderId="9" xfId="0" applyNumberFormat="1" applyFont="1" applyFill="1" applyBorder="1" applyAlignment="1">
      <alignment horizontal="center" vertical="center"/>
    </xf>
    <xf numFmtId="3" fontId="22" fillId="2" borderId="0" xfId="0" applyNumberFormat="1" applyFont="1" applyFill="1"/>
    <xf numFmtId="0" fontId="18" fillId="4" borderId="11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/>
    </xf>
    <xf numFmtId="0" fontId="21" fillId="3" borderId="13" xfId="0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/>
    </xf>
    <xf numFmtId="0" fontId="18" fillId="4" borderId="11" xfId="0" applyFont="1" applyFill="1" applyBorder="1" applyAlignment="1">
      <alignment vertical="center"/>
    </xf>
    <xf numFmtId="0" fontId="12" fillId="4" borderId="6" xfId="0" applyFont="1" applyFill="1" applyBorder="1" applyAlignment="1">
      <alignment horizontal="center" vertical="center"/>
    </xf>
    <xf numFmtId="0" fontId="18" fillId="4" borderId="10" xfId="0" applyFont="1" applyFill="1" applyBorder="1" applyAlignment="1">
      <alignment horizontal="center" vertical="center"/>
    </xf>
    <xf numFmtId="0" fontId="13" fillId="5" borderId="0" xfId="0" applyFont="1" applyFill="1" applyAlignment="1">
      <alignment horizontal="left"/>
    </xf>
    <xf numFmtId="0" fontId="14" fillId="4" borderId="5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 wrapText="1"/>
    </xf>
  </cellXfs>
  <cellStyles count="73">
    <cellStyle name="Comma" xfId="41" builtinId="3"/>
    <cellStyle name="Comma 2" xfId="6" xr:uid="{00000000-0005-0000-0000-000001000000}"/>
    <cellStyle name="Comma 3" xfId="2" xr:uid="{00000000-0005-0000-0000-000002000000}"/>
    <cellStyle name="Comma 3 2" xfId="49" xr:uid="{00000000-0005-0000-0000-000003000000}"/>
    <cellStyle name="Comma 4" xfId="71" xr:uid="{00000000-0005-0000-0000-000004000000}"/>
    <cellStyle name="Currency 2" xfId="13" xr:uid="{00000000-0005-0000-0000-000005000000}"/>
    <cellStyle name="Normal" xfId="0" builtinId="0"/>
    <cellStyle name="Normal 10" xfId="45" xr:uid="{00000000-0005-0000-0000-000007000000}"/>
    <cellStyle name="Normal 10 2" xfId="57" xr:uid="{00000000-0005-0000-0000-000008000000}"/>
    <cellStyle name="Normal 11" xfId="46" xr:uid="{00000000-0005-0000-0000-000009000000}"/>
    <cellStyle name="Normal 11 2" xfId="58" xr:uid="{00000000-0005-0000-0000-00000A000000}"/>
    <cellStyle name="Normal 12" xfId="47" xr:uid="{00000000-0005-0000-0000-00000B000000}"/>
    <cellStyle name="Normal 12 2" xfId="52" xr:uid="{00000000-0005-0000-0000-00000C000000}"/>
    <cellStyle name="Normal 12 2 2" xfId="66" xr:uid="{00000000-0005-0000-0000-00000D000000}"/>
    <cellStyle name="Normal 12 2 2 2" xfId="67" xr:uid="{00000000-0005-0000-0000-00000E000000}"/>
    <cellStyle name="Normal 12 2 3" xfId="61" xr:uid="{00000000-0005-0000-0000-00000F000000}"/>
    <cellStyle name="Normal 12 3" xfId="60" xr:uid="{00000000-0005-0000-0000-000010000000}"/>
    <cellStyle name="Normal 13" xfId="48" xr:uid="{00000000-0005-0000-0000-000011000000}"/>
    <cellStyle name="Normal 13 2" xfId="50" xr:uid="{00000000-0005-0000-0000-000012000000}"/>
    <cellStyle name="Normal 14" xfId="51" xr:uid="{00000000-0005-0000-0000-000013000000}"/>
    <cellStyle name="Normal 14 9" xfId="72" xr:uid="{00000000-0005-0000-0000-000014000000}"/>
    <cellStyle name="Normal 15" xfId="70" xr:uid="{00000000-0005-0000-0000-000015000000}"/>
    <cellStyle name="Normal 16" xfId="42" xr:uid="{00000000-0005-0000-0000-000016000000}"/>
    <cellStyle name="Normal 2" xfId="1" xr:uid="{00000000-0005-0000-0000-000017000000}"/>
    <cellStyle name="Normal 2 2" xfId="4" xr:uid="{00000000-0005-0000-0000-000018000000}"/>
    <cellStyle name="Normal 2 3" xfId="59" xr:uid="{00000000-0005-0000-0000-000019000000}"/>
    <cellStyle name="Normal 3" xfId="3" xr:uid="{00000000-0005-0000-0000-00001A000000}"/>
    <cellStyle name="Normal 3 2" xfId="8" xr:uid="{00000000-0005-0000-0000-00001B000000}"/>
    <cellStyle name="Normal 3 2 2" xfId="12" xr:uid="{00000000-0005-0000-0000-00001C000000}"/>
    <cellStyle name="Normal 3 2 2 2" xfId="20" xr:uid="{00000000-0005-0000-0000-00001D000000}"/>
    <cellStyle name="Normal 3 2 2 3" xfId="28" xr:uid="{00000000-0005-0000-0000-00001E000000}"/>
    <cellStyle name="Normal 3 2 2 4" xfId="36" xr:uid="{00000000-0005-0000-0000-00001F000000}"/>
    <cellStyle name="Normal 3 2 3" xfId="16" xr:uid="{00000000-0005-0000-0000-000020000000}"/>
    <cellStyle name="Normal 3 2 4" xfId="24" xr:uid="{00000000-0005-0000-0000-000021000000}"/>
    <cellStyle name="Normal 3 2 5" xfId="32" xr:uid="{00000000-0005-0000-0000-000022000000}"/>
    <cellStyle name="Normal 3 3" xfId="10" xr:uid="{00000000-0005-0000-0000-000023000000}"/>
    <cellStyle name="Normal 3 3 2" xfId="18" xr:uid="{00000000-0005-0000-0000-000024000000}"/>
    <cellStyle name="Normal 3 3 3" xfId="26" xr:uid="{00000000-0005-0000-0000-000025000000}"/>
    <cellStyle name="Normal 3 3 4" xfId="34" xr:uid="{00000000-0005-0000-0000-000026000000}"/>
    <cellStyle name="Normal 3 4" xfId="5" xr:uid="{00000000-0005-0000-0000-000027000000}"/>
    <cellStyle name="Normal 3 5" xfId="15" xr:uid="{00000000-0005-0000-0000-000028000000}"/>
    <cellStyle name="Normal 3 6" xfId="23" xr:uid="{00000000-0005-0000-0000-000029000000}"/>
    <cellStyle name="Normal 3 7" xfId="31" xr:uid="{00000000-0005-0000-0000-00002A000000}"/>
    <cellStyle name="Normal 4" xfId="7" xr:uid="{00000000-0005-0000-0000-00002B000000}"/>
    <cellStyle name="Normal 5" xfId="9" xr:uid="{00000000-0005-0000-0000-00002C000000}"/>
    <cellStyle name="Normal 5 2" xfId="11" xr:uid="{00000000-0005-0000-0000-00002D000000}"/>
    <cellStyle name="Normal 5 2 2" xfId="19" xr:uid="{00000000-0005-0000-0000-00002E000000}"/>
    <cellStyle name="Normal 5 2 3" xfId="27" xr:uid="{00000000-0005-0000-0000-00002F000000}"/>
    <cellStyle name="Normal 5 2 4" xfId="35" xr:uid="{00000000-0005-0000-0000-000030000000}"/>
    <cellStyle name="Normal 5 3" xfId="17" xr:uid="{00000000-0005-0000-0000-000031000000}"/>
    <cellStyle name="Normal 5 4" xfId="25" xr:uid="{00000000-0005-0000-0000-000032000000}"/>
    <cellStyle name="Normal 5 5" xfId="33" xr:uid="{00000000-0005-0000-0000-000033000000}"/>
    <cellStyle name="Normal 6" xfId="14" xr:uid="{00000000-0005-0000-0000-000034000000}"/>
    <cellStyle name="Normal 6 2" xfId="21" xr:uid="{00000000-0005-0000-0000-000035000000}"/>
    <cellStyle name="Normal 6 3" xfId="29" xr:uid="{00000000-0005-0000-0000-000036000000}"/>
    <cellStyle name="Normal 6 4" xfId="37" xr:uid="{00000000-0005-0000-0000-000037000000}"/>
    <cellStyle name="Normal 7" xfId="22" xr:uid="{00000000-0005-0000-0000-000038000000}"/>
    <cellStyle name="Normal 7 2" xfId="30" xr:uid="{00000000-0005-0000-0000-000039000000}"/>
    <cellStyle name="Normal 7 3" xfId="38" xr:uid="{00000000-0005-0000-0000-00003A000000}"/>
    <cellStyle name="Normal 8" xfId="39" xr:uid="{00000000-0005-0000-0000-00003B000000}"/>
    <cellStyle name="Normal 8 2" xfId="43" xr:uid="{00000000-0005-0000-0000-00003C000000}"/>
    <cellStyle name="Normal 8 2 2" xfId="62" xr:uid="{00000000-0005-0000-0000-00003D000000}"/>
    <cellStyle name="Normal 8 2 2 2" xfId="64" xr:uid="{00000000-0005-0000-0000-00003E000000}"/>
    <cellStyle name="Normal 8 2 2 2 2" xfId="68" xr:uid="{00000000-0005-0000-0000-00003F000000}"/>
    <cellStyle name="Normal 8 2 3" xfId="55" xr:uid="{00000000-0005-0000-0000-000040000000}"/>
    <cellStyle name="Normal 8 3" xfId="53" xr:uid="{00000000-0005-0000-0000-000041000000}"/>
    <cellStyle name="Normal 9" xfId="40" xr:uid="{00000000-0005-0000-0000-000042000000}"/>
    <cellStyle name="Normal 9 2" xfId="44" xr:uid="{00000000-0005-0000-0000-000043000000}"/>
    <cellStyle name="Normal 9 2 2" xfId="63" xr:uid="{00000000-0005-0000-0000-000044000000}"/>
    <cellStyle name="Normal 9 2 2 2" xfId="65" xr:uid="{00000000-0005-0000-0000-000045000000}"/>
    <cellStyle name="Normal 9 2 2 2 2" xfId="69" xr:uid="{00000000-0005-0000-0000-000046000000}"/>
    <cellStyle name="Normal 9 2 3" xfId="56" xr:uid="{00000000-0005-0000-0000-000047000000}"/>
    <cellStyle name="Normal 9 3" xfId="54" xr:uid="{00000000-0005-0000-0000-000048000000}"/>
  </cellStyles>
  <dxfs count="0"/>
  <tableStyles count="0" defaultTableStyle="TableStyleMedium2" defaultPivotStyle="PivotStyleLight16"/>
  <colors>
    <mruColors>
      <color rgb="FF7D853B"/>
      <color rgb="FF0060A8"/>
      <color rgb="FFC0C882"/>
      <color rgb="FF9AA549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55562</xdr:colOff>
      <xdr:row>0</xdr:row>
      <xdr:rowOff>166689</xdr:rowOff>
    </xdr:from>
    <xdr:to>
      <xdr:col>2</xdr:col>
      <xdr:colOff>1197320</xdr:colOff>
      <xdr:row>1</xdr:row>
      <xdr:rowOff>1000126</xdr:rowOff>
    </xdr:to>
    <xdr:pic>
      <xdr:nvPicPr>
        <xdr:cNvPr id="4" name="Graphic 3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66750" y="166689"/>
          <a:ext cx="1752945" cy="101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K219"/>
  <sheetViews>
    <sheetView showGridLines="0" tabSelected="1" zoomScale="70" zoomScaleNormal="70" workbookViewId="0">
      <selection activeCell="S13" sqref="S13"/>
    </sheetView>
  </sheetViews>
  <sheetFormatPr defaultRowHeight="15" x14ac:dyDescent="0.25"/>
  <cols>
    <col min="3" max="3" width="26.140625" customWidth="1"/>
    <col min="4" max="4" width="11" customWidth="1"/>
    <col min="5" max="6" width="12.7109375" bestFit="1" customWidth="1"/>
    <col min="7" max="15" width="10.7109375" bestFit="1" customWidth="1"/>
    <col min="16" max="16" width="13.7109375" style="1" customWidth="1"/>
    <col min="17" max="17" width="9.140625" style="1"/>
    <col min="18" max="18" width="12.7109375" style="1" customWidth="1"/>
    <col min="19" max="19" width="14.28515625" style="1" bestFit="1" customWidth="1"/>
    <col min="20" max="37" width="9.140625" style="1"/>
  </cols>
  <sheetData>
    <row r="1" spans="2:19" s="1" customFormat="1" x14ac:dyDescent="0.25"/>
    <row r="2" spans="2:19" s="1" customFormat="1" ht="81.75" customHeight="1" x14ac:dyDescent="0.25"/>
    <row r="3" spans="2:19" s="1" customFormat="1" ht="18.75" x14ac:dyDescent="0.3">
      <c r="B3" s="55" t="s">
        <v>19</v>
      </c>
      <c r="C3" s="55"/>
      <c r="D3" s="17"/>
      <c r="E3" s="17"/>
      <c r="F3" s="17"/>
    </row>
    <row r="4" spans="2:19" s="1" customFormat="1" ht="18.75" x14ac:dyDescent="0.3">
      <c r="B4" s="55" t="s">
        <v>15</v>
      </c>
      <c r="C4" s="55"/>
      <c r="D4" s="17"/>
      <c r="E4" s="17"/>
      <c r="F4" s="17"/>
    </row>
    <row r="5" spans="2:19" s="1" customFormat="1" ht="20.45" customHeight="1" x14ac:dyDescent="0.25"/>
    <row r="6" spans="2:19" s="1" customFormat="1" ht="15.95" customHeight="1" x14ac:dyDescent="0.25">
      <c r="B6" s="47" t="s">
        <v>0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2:19" s="28" customFormat="1" ht="6.6" customHeight="1" x14ac:dyDescent="0.25">
      <c r="B7" s="29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</row>
    <row r="8" spans="2:19" s="1" customFormat="1" ht="20.100000000000001" customHeight="1" x14ac:dyDescent="0.25">
      <c r="B8" s="47" t="s">
        <v>48</v>
      </c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</row>
    <row r="9" spans="2:19" s="1" customFormat="1" ht="7.5" customHeight="1" x14ac:dyDescent="0.25"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</row>
    <row r="10" spans="2:19" ht="42.75" customHeight="1" x14ac:dyDescent="0.25">
      <c r="B10" s="58" t="s">
        <v>14</v>
      </c>
      <c r="C10" s="58"/>
      <c r="D10" s="22" t="s">
        <v>1</v>
      </c>
      <c r="E10" s="22" t="s">
        <v>2</v>
      </c>
      <c r="F10" s="22" t="s">
        <v>3</v>
      </c>
      <c r="G10" s="22" t="s">
        <v>4</v>
      </c>
      <c r="H10" s="22" t="s">
        <v>5</v>
      </c>
      <c r="I10" s="22" t="s">
        <v>6</v>
      </c>
      <c r="J10" s="22" t="s">
        <v>7</v>
      </c>
      <c r="K10" s="22" t="s">
        <v>8</v>
      </c>
      <c r="L10" s="22" t="s">
        <v>9</v>
      </c>
      <c r="M10" s="22" t="s">
        <v>10</v>
      </c>
      <c r="N10" s="22" t="s">
        <v>11</v>
      </c>
      <c r="O10" s="22" t="s">
        <v>12</v>
      </c>
      <c r="P10" s="27" t="s">
        <v>49</v>
      </c>
    </row>
    <row r="11" spans="2:19" ht="24" customHeight="1" x14ac:dyDescent="0.25">
      <c r="B11" s="56" t="s">
        <v>20</v>
      </c>
      <c r="C11" s="57"/>
      <c r="D11" s="31">
        <v>4716</v>
      </c>
      <c r="E11" s="31">
        <v>4370</v>
      </c>
      <c r="F11" s="31">
        <v>4330</v>
      </c>
      <c r="G11" s="31">
        <v>3915</v>
      </c>
      <c r="H11" s="31">
        <v>4230</v>
      </c>
      <c r="I11" s="31">
        <v>4127</v>
      </c>
      <c r="J11" s="31">
        <v>4528</v>
      </c>
      <c r="K11" s="31">
        <v>4634</v>
      </c>
      <c r="L11" s="31">
        <v>4108</v>
      </c>
      <c r="M11" s="31">
        <v>4070</v>
      </c>
      <c r="N11" s="31">
        <v>3958</v>
      </c>
      <c r="O11" s="31">
        <v>4253</v>
      </c>
      <c r="P11" s="31">
        <f>SUM(D11:O11)</f>
        <v>51239</v>
      </c>
      <c r="R11" s="2"/>
    </row>
    <row r="12" spans="2:19" ht="26.25" customHeight="1" x14ac:dyDescent="0.25">
      <c r="B12" s="56" t="s">
        <v>21</v>
      </c>
      <c r="C12" s="57"/>
      <c r="D12" s="31">
        <v>4715</v>
      </c>
      <c r="E12" s="31">
        <v>4389</v>
      </c>
      <c r="F12" s="31">
        <v>4323</v>
      </c>
      <c r="G12" s="31">
        <v>3942</v>
      </c>
      <c r="H12" s="31">
        <v>4237</v>
      </c>
      <c r="I12" s="31">
        <v>4142</v>
      </c>
      <c r="J12" s="31">
        <v>4539</v>
      </c>
      <c r="K12" s="31">
        <v>4639</v>
      </c>
      <c r="L12" s="31">
        <v>4120</v>
      </c>
      <c r="M12" s="31">
        <v>4078</v>
      </c>
      <c r="N12" s="31">
        <v>3960</v>
      </c>
      <c r="O12" s="31">
        <v>4258</v>
      </c>
      <c r="P12" s="31">
        <f>SUM(D12:O12)</f>
        <v>51342</v>
      </c>
      <c r="R12" s="2"/>
    </row>
    <row r="13" spans="2:19" ht="25.5" customHeight="1" x14ac:dyDescent="0.3">
      <c r="B13" s="59" t="s">
        <v>22</v>
      </c>
      <c r="C13" s="60"/>
      <c r="D13" s="32">
        <f>SUM(D11:D12)</f>
        <v>9431</v>
      </c>
      <c r="E13" s="32">
        <f t="shared" ref="E13:O13" si="0">SUM(E11:E12)</f>
        <v>8759</v>
      </c>
      <c r="F13" s="33">
        <f t="shared" si="0"/>
        <v>8653</v>
      </c>
      <c r="G13" s="32">
        <f>SUM(G11:G12)</f>
        <v>7857</v>
      </c>
      <c r="H13" s="32">
        <f t="shared" si="0"/>
        <v>8467</v>
      </c>
      <c r="I13" s="32">
        <f t="shared" si="0"/>
        <v>8269</v>
      </c>
      <c r="J13" s="32">
        <f t="shared" si="0"/>
        <v>9067</v>
      </c>
      <c r="K13" s="32">
        <f t="shared" si="0"/>
        <v>9273</v>
      </c>
      <c r="L13" s="32">
        <f t="shared" si="0"/>
        <v>8228</v>
      </c>
      <c r="M13" s="32">
        <f t="shared" si="0"/>
        <v>8148</v>
      </c>
      <c r="N13" s="32">
        <f t="shared" si="0"/>
        <v>7918</v>
      </c>
      <c r="O13" s="32">
        <f t="shared" si="0"/>
        <v>8511</v>
      </c>
      <c r="P13" s="32">
        <f>SUM(P11:P12)</f>
        <v>102581</v>
      </c>
      <c r="R13" s="2"/>
      <c r="S13" s="40"/>
    </row>
    <row r="14" spans="2:19" s="1" customFormat="1" ht="25.5" customHeight="1" x14ac:dyDescent="0.25">
      <c r="B14" s="10"/>
      <c r="C14" s="10"/>
      <c r="D14" s="5"/>
      <c r="E14" s="6"/>
      <c r="F14" s="6"/>
      <c r="G14" s="5"/>
      <c r="H14" s="5"/>
      <c r="I14" s="5"/>
      <c r="J14" s="5"/>
      <c r="K14" s="5"/>
      <c r="L14" s="5"/>
      <c r="M14" s="5"/>
      <c r="N14" s="5"/>
      <c r="O14" s="5"/>
      <c r="P14" s="2"/>
      <c r="R14" s="2"/>
    </row>
    <row r="15" spans="2:19" s="1" customFormat="1" ht="27.6" customHeight="1" x14ac:dyDescent="0.25">
      <c r="B15" s="49" t="s">
        <v>17</v>
      </c>
      <c r="C15" s="50"/>
      <c r="D15" s="18" t="s">
        <v>1</v>
      </c>
      <c r="E15" s="18" t="s">
        <v>2</v>
      </c>
      <c r="F15" s="18" t="s">
        <v>3</v>
      </c>
      <c r="G15" s="18" t="s">
        <v>4</v>
      </c>
      <c r="H15" s="18" t="s">
        <v>5</v>
      </c>
      <c r="I15" s="18" t="s">
        <v>6</v>
      </c>
      <c r="J15" s="18" t="s">
        <v>7</v>
      </c>
      <c r="K15" s="18" t="s">
        <v>8</v>
      </c>
      <c r="L15" s="18" t="s">
        <v>9</v>
      </c>
      <c r="M15" s="18" t="s">
        <v>10</v>
      </c>
      <c r="N15" s="18" t="s">
        <v>11</v>
      </c>
      <c r="O15" s="18" t="s">
        <v>12</v>
      </c>
      <c r="P15" s="27" t="s">
        <v>49</v>
      </c>
      <c r="R15" s="2"/>
    </row>
    <row r="16" spans="2:19" ht="44.25" customHeight="1" x14ac:dyDescent="0.25">
      <c r="B16" s="49"/>
      <c r="C16" s="49"/>
      <c r="D16" s="34">
        <v>43069</v>
      </c>
      <c r="E16" s="34">
        <v>39502</v>
      </c>
      <c r="F16" s="34">
        <v>42431</v>
      </c>
      <c r="G16" s="34">
        <v>41596</v>
      </c>
      <c r="H16" s="31">
        <v>44399</v>
      </c>
      <c r="I16" s="31">
        <v>42417</v>
      </c>
      <c r="J16" s="31">
        <v>44650</v>
      </c>
      <c r="K16" s="31">
        <v>45503</v>
      </c>
      <c r="L16" s="31">
        <v>43441</v>
      </c>
      <c r="M16" s="31">
        <v>48626</v>
      </c>
      <c r="N16" s="31">
        <v>46418</v>
      </c>
      <c r="O16" s="31">
        <v>48215</v>
      </c>
      <c r="P16" s="31">
        <f>SUM(D16:O16)</f>
        <v>530267</v>
      </c>
      <c r="R16" s="2"/>
    </row>
    <row r="17" spans="2:18" s="1" customFormat="1" ht="29.45" customHeight="1" x14ac:dyDescent="0.25">
      <c r="B17" s="7"/>
      <c r="C17" s="7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2"/>
      <c r="R17" s="2"/>
    </row>
    <row r="18" spans="2:18" s="1" customFormat="1" ht="51.6" customHeight="1" x14ac:dyDescent="0.25">
      <c r="B18" s="61" t="s">
        <v>13</v>
      </c>
      <c r="C18" s="53"/>
      <c r="D18" s="19" t="s">
        <v>1</v>
      </c>
      <c r="E18" s="19" t="s">
        <v>2</v>
      </c>
      <c r="F18" s="19" t="s">
        <v>3</v>
      </c>
      <c r="G18" s="19" t="s">
        <v>4</v>
      </c>
      <c r="H18" s="18" t="s">
        <v>5</v>
      </c>
      <c r="I18" s="20" t="s">
        <v>6</v>
      </c>
      <c r="J18" s="20" t="s">
        <v>7</v>
      </c>
      <c r="K18" s="20" t="s">
        <v>8</v>
      </c>
      <c r="L18" s="20" t="s">
        <v>9</v>
      </c>
      <c r="M18" s="20" t="s">
        <v>10</v>
      </c>
      <c r="N18" s="19" t="s">
        <v>11</v>
      </c>
      <c r="O18" s="18" t="s">
        <v>12</v>
      </c>
      <c r="P18" s="27" t="s">
        <v>49</v>
      </c>
      <c r="R18" s="2"/>
    </row>
    <row r="19" spans="2:18" ht="20.25" customHeight="1" x14ac:dyDescent="0.25">
      <c r="B19" s="41" t="s">
        <v>23</v>
      </c>
      <c r="C19" s="46"/>
      <c r="D19" s="31">
        <v>636171</v>
      </c>
      <c r="E19" s="31">
        <v>596239</v>
      </c>
      <c r="F19" s="31">
        <v>511721</v>
      </c>
      <c r="G19" s="31">
        <v>468210</v>
      </c>
      <c r="H19" s="31">
        <v>480993</v>
      </c>
      <c r="I19" s="31">
        <v>453532</v>
      </c>
      <c r="J19" s="31">
        <v>583281</v>
      </c>
      <c r="K19" s="31">
        <v>659625</v>
      </c>
      <c r="L19" s="31">
        <v>494816</v>
      </c>
      <c r="M19" s="31">
        <v>480865</v>
      </c>
      <c r="N19" s="31">
        <v>507725</v>
      </c>
      <c r="O19" s="31">
        <v>584060</v>
      </c>
      <c r="P19" s="31">
        <f t="shared" ref="P19:P21" si="1">SUM(D19:O19)</f>
        <v>6457238</v>
      </c>
      <c r="R19" s="2"/>
    </row>
    <row r="20" spans="2:18" ht="23.45" customHeight="1" x14ac:dyDescent="0.25">
      <c r="B20" s="54" t="s">
        <v>24</v>
      </c>
      <c r="C20" s="46"/>
      <c r="D20" s="31">
        <v>652579</v>
      </c>
      <c r="E20" s="31">
        <v>575703</v>
      </c>
      <c r="F20" s="31">
        <v>504549</v>
      </c>
      <c r="G20" s="31">
        <v>473320</v>
      </c>
      <c r="H20" s="31">
        <v>481568</v>
      </c>
      <c r="I20" s="31">
        <v>537716</v>
      </c>
      <c r="J20" s="31">
        <v>601023</v>
      </c>
      <c r="K20" s="31">
        <v>568839</v>
      </c>
      <c r="L20" s="31">
        <v>462886</v>
      </c>
      <c r="M20" s="31">
        <v>474986</v>
      </c>
      <c r="N20" s="31">
        <v>508846</v>
      </c>
      <c r="O20" s="31">
        <v>577833</v>
      </c>
      <c r="P20" s="31">
        <f t="shared" si="1"/>
        <v>6419848</v>
      </c>
      <c r="R20" s="2"/>
    </row>
    <row r="21" spans="2:18" ht="20.100000000000001" customHeight="1" x14ac:dyDescent="0.25">
      <c r="B21" s="41" t="s">
        <v>25</v>
      </c>
      <c r="C21" s="46"/>
      <c r="D21" s="31">
        <v>1802</v>
      </c>
      <c r="E21" s="31">
        <v>1362</v>
      </c>
      <c r="F21" s="31">
        <v>2199</v>
      </c>
      <c r="G21" s="31">
        <v>6264</v>
      </c>
      <c r="H21" s="31">
        <v>2086</v>
      </c>
      <c r="I21" s="31">
        <v>253</v>
      </c>
      <c r="J21" s="31">
        <v>577</v>
      </c>
      <c r="K21" s="31">
        <v>1817</v>
      </c>
      <c r="L21" s="31">
        <v>466</v>
      </c>
      <c r="M21" s="31">
        <v>0</v>
      </c>
      <c r="N21" s="31">
        <v>439</v>
      </c>
      <c r="O21" s="31">
        <v>545</v>
      </c>
      <c r="P21" s="31">
        <f t="shared" si="1"/>
        <v>17810</v>
      </c>
      <c r="R21" s="2"/>
    </row>
    <row r="22" spans="2:18" ht="30.6" customHeight="1" x14ac:dyDescent="0.25">
      <c r="B22" s="51" t="s">
        <v>26</v>
      </c>
      <c r="C22" s="42"/>
      <c r="D22" s="32">
        <f>SUM(D19:D21)</f>
        <v>1290552</v>
      </c>
      <c r="E22" s="35">
        <f t="shared" ref="E22:O22" si="2">SUM(E19:E21)</f>
        <v>1173304</v>
      </c>
      <c r="F22" s="35">
        <f>SUM(F19:F21)</f>
        <v>1018469</v>
      </c>
      <c r="G22" s="32">
        <f t="shared" si="2"/>
        <v>947794</v>
      </c>
      <c r="H22" s="32">
        <f t="shared" si="2"/>
        <v>964647</v>
      </c>
      <c r="I22" s="32">
        <f t="shared" si="2"/>
        <v>991501</v>
      </c>
      <c r="J22" s="32">
        <f t="shared" si="2"/>
        <v>1184881</v>
      </c>
      <c r="K22" s="32">
        <f t="shared" si="2"/>
        <v>1230281</v>
      </c>
      <c r="L22" s="32">
        <f t="shared" si="2"/>
        <v>958168</v>
      </c>
      <c r="M22" s="32">
        <f t="shared" si="2"/>
        <v>955851</v>
      </c>
      <c r="N22" s="32">
        <f t="shared" si="2"/>
        <v>1017010</v>
      </c>
      <c r="O22" s="32">
        <f t="shared" si="2"/>
        <v>1162438</v>
      </c>
      <c r="P22" s="32">
        <f>SUM(P19:P21)</f>
        <v>12894896</v>
      </c>
      <c r="R22" s="2"/>
    </row>
    <row r="23" spans="2:18" s="1" customFormat="1" ht="21" x14ac:dyDescent="0.25">
      <c r="B23" s="9"/>
      <c r="C23" s="10"/>
      <c r="D23" s="5"/>
      <c r="E23" s="6"/>
      <c r="F23" s="6"/>
      <c r="G23" s="5"/>
      <c r="H23" s="5"/>
      <c r="I23" s="5"/>
      <c r="J23" s="5"/>
      <c r="K23" s="5"/>
      <c r="L23" s="5"/>
      <c r="M23" s="5"/>
      <c r="N23" s="5"/>
      <c r="O23" s="5"/>
      <c r="P23" s="2"/>
      <c r="R23" s="2"/>
    </row>
    <row r="24" spans="2:18" s="1" customFormat="1" ht="27.95" customHeight="1" x14ac:dyDescent="0.25">
      <c r="B24" s="42" t="s">
        <v>33</v>
      </c>
      <c r="C24" s="53"/>
      <c r="D24" s="20" t="s">
        <v>1</v>
      </c>
      <c r="E24" s="18" t="s">
        <v>2</v>
      </c>
      <c r="F24" s="18" t="s">
        <v>3</v>
      </c>
      <c r="G24" s="18" t="s">
        <v>4</v>
      </c>
      <c r="H24" s="18" t="s">
        <v>5</v>
      </c>
      <c r="I24" s="18" t="s">
        <v>6</v>
      </c>
      <c r="J24" s="18" t="s">
        <v>7</v>
      </c>
      <c r="K24" s="18" t="s">
        <v>8</v>
      </c>
      <c r="L24" s="18" t="s">
        <v>9</v>
      </c>
      <c r="M24" s="18" t="s">
        <v>10</v>
      </c>
      <c r="N24" s="18" t="s">
        <v>11</v>
      </c>
      <c r="O24" s="18" t="s">
        <v>12</v>
      </c>
      <c r="P24" s="27" t="s">
        <v>49</v>
      </c>
      <c r="R24" s="2"/>
    </row>
    <row r="25" spans="2:18" ht="23.1" customHeight="1" x14ac:dyDescent="0.25">
      <c r="B25" s="41" t="s">
        <v>27</v>
      </c>
      <c r="C25" s="41"/>
      <c r="D25" s="36">
        <v>6853.4539999999997</v>
      </c>
      <c r="E25" s="36">
        <v>7545.6570000000002</v>
      </c>
      <c r="F25" s="36">
        <v>7747.6319999999996</v>
      </c>
      <c r="G25" s="36">
        <v>6271.8959999999997</v>
      </c>
      <c r="H25" s="36">
        <v>6781.2139999999999</v>
      </c>
      <c r="I25" s="36">
        <v>6773.7110000000002</v>
      </c>
      <c r="J25" s="36">
        <v>8194.2929999999997</v>
      </c>
      <c r="K25" s="36">
        <v>7744.4129999999996</v>
      </c>
      <c r="L25" s="36">
        <v>8097.4549999999999</v>
      </c>
      <c r="M25" s="36">
        <v>9331.4419999999991</v>
      </c>
      <c r="N25" s="36">
        <v>8589.6849999999995</v>
      </c>
      <c r="O25" s="36">
        <v>9405.9390000000003</v>
      </c>
      <c r="P25" s="31">
        <f>SUM(D25:O25)</f>
        <v>93336.790999999997</v>
      </c>
      <c r="R25" s="2"/>
    </row>
    <row r="26" spans="2:18" ht="24" customHeight="1" x14ac:dyDescent="0.25">
      <c r="B26" s="41" t="s">
        <v>28</v>
      </c>
      <c r="C26" s="41"/>
      <c r="D26" s="36">
        <v>5092.4309999999996</v>
      </c>
      <c r="E26" s="36">
        <v>5329.33</v>
      </c>
      <c r="F26" s="36">
        <v>6051.9620000000004</v>
      </c>
      <c r="G26" s="36">
        <v>3489.7649999999999</v>
      </c>
      <c r="H26" s="36">
        <v>4116.6989999999996</v>
      </c>
      <c r="I26" s="36">
        <v>3921.6990000000001</v>
      </c>
      <c r="J26" s="36">
        <v>4413.8999999999996</v>
      </c>
      <c r="K26" s="36">
        <v>4385.7039999999997</v>
      </c>
      <c r="L26" s="36">
        <v>4443.0290000000005</v>
      </c>
      <c r="M26" s="36">
        <v>5016.2950000000001</v>
      </c>
      <c r="N26" s="36">
        <v>4389.3109999999997</v>
      </c>
      <c r="O26" s="36">
        <v>4643.5020000000004</v>
      </c>
      <c r="P26" s="31">
        <f t="shared" ref="P26" si="3">SUM(D26:O26)</f>
        <v>55293.627</v>
      </c>
      <c r="R26" s="2"/>
    </row>
    <row r="27" spans="2:18" ht="27.75" customHeight="1" x14ac:dyDescent="0.25">
      <c r="B27" s="42" t="s">
        <v>29</v>
      </c>
      <c r="C27" s="42"/>
      <c r="D27" s="37">
        <f>SUM(D25:D26)</f>
        <v>11945.884999999998</v>
      </c>
      <c r="E27" s="37">
        <f t="shared" ref="E27:N27" si="4">SUM(E25:E26)</f>
        <v>12874.987000000001</v>
      </c>
      <c r="F27" s="37">
        <f>SUM(F25:F26)</f>
        <v>13799.594000000001</v>
      </c>
      <c r="G27" s="37">
        <f t="shared" si="4"/>
        <v>9761.6610000000001</v>
      </c>
      <c r="H27" s="37">
        <f t="shared" si="4"/>
        <v>10897.913</v>
      </c>
      <c r="I27" s="37">
        <f t="shared" si="4"/>
        <v>10695.41</v>
      </c>
      <c r="J27" s="37">
        <f t="shared" si="4"/>
        <v>12608.192999999999</v>
      </c>
      <c r="K27" s="37">
        <f t="shared" si="4"/>
        <v>12130.116999999998</v>
      </c>
      <c r="L27" s="37">
        <f t="shared" si="4"/>
        <v>12540.484</v>
      </c>
      <c r="M27" s="37">
        <f t="shared" si="4"/>
        <v>14347.736999999999</v>
      </c>
      <c r="N27" s="37">
        <f t="shared" si="4"/>
        <v>12978.995999999999</v>
      </c>
      <c r="O27" s="37">
        <f>SUM(O25:O26)</f>
        <v>14049.441000000001</v>
      </c>
      <c r="P27" s="37">
        <f>SUM(P25:P26)</f>
        <v>148630.41800000001</v>
      </c>
      <c r="R27" s="2"/>
    </row>
    <row r="28" spans="2:18" s="1" customFormat="1" ht="21" x14ac:dyDescent="0.25">
      <c r="B28" s="9"/>
      <c r="C28" s="10"/>
      <c r="D28" s="5"/>
      <c r="E28" s="6"/>
      <c r="F28" s="6"/>
      <c r="G28" s="5"/>
      <c r="H28" s="5"/>
      <c r="I28" s="5"/>
      <c r="J28" s="5"/>
      <c r="K28" s="5"/>
      <c r="L28" s="5"/>
      <c r="M28" s="5"/>
      <c r="N28" s="5"/>
      <c r="O28" s="5"/>
      <c r="P28" s="2"/>
      <c r="R28" s="2"/>
    </row>
    <row r="29" spans="2:18" s="1" customFormat="1" ht="27.6" customHeight="1" x14ac:dyDescent="0.25">
      <c r="B29" s="44" t="s">
        <v>34</v>
      </c>
      <c r="C29" s="45"/>
      <c r="D29" s="26" t="s">
        <v>1</v>
      </c>
      <c r="E29" s="26" t="s">
        <v>2</v>
      </c>
      <c r="F29" s="26" t="s">
        <v>3</v>
      </c>
      <c r="G29" s="26" t="s">
        <v>4</v>
      </c>
      <c r="H29" s="26" t="s">
        <v>5</v>
      </c>
      <c r="I29" s="26" t="s">
        <v>6</v>
      </c>
      <c r="J29" s="26" t="s">
        <v>7</v>
      </c>
      <c r="K29" s="26" t="s">
        <v>8</v>
      </c>
      <c r="L29" s="26" t="s">
        <v>9</v>
      </c>
      <c r="M29" s="26" t="s">
        <v>10</v>
      </c>
      <c r="N29" s="26" t="s">
        <v>11</v>
      </c>
      <c r="O29" s="26" t="s">
        <v>12</v>
      </c>
      <c r="P29" s="27" t="s">
        <v>49</v>
      </c>
      <c r="R29" s="2"/>
    </row>
    <row r="30" spans="2:18" ht="23.45" customHeight="1" x14ac:dyDescent="0.25">
      <c r="B30" s="41" t="s">
        <v>30</v>
      </c>
      <c r="C30" s="41"/>
      <c r="D30" s="38">
        <v>29.702000000000002</v>
      </c>
      <c r="E30" s="38">
        <v>17</v>
      </c>
      <c r="F30" s="38">
        <v>26.934999999999999</v>
      </c>
      <c r="G30" s="38">
        <v>16.105</v>
      </c>
      <c r="H30" s="38">
        <v>20.609000000000002</v>
      </c>
      <c r="I30" s="38">
        <v>17.577999999999999</v>
      </c>
      <c r="J30" s="38">
        <v>32.911000000000001</v>
      </c>
      <c r="K30" s="38">
        <v>33.118000000000002</v>
      </c>
      <c r="L30" s="38">
        <v>31.416</v>
      </c>
      <c r="M30" s="38">
        <v>28.23</v>
      </c>
      <c r="N30" s="38">
        <v>28.036000000000001</v>
      </c>
      <c r="O30" s="38">
        <v>37</v>
      </c>
      <c r="P30" s="31">
        <f>SUM(D30:O30)</f>
        <v>318.64</v>
      </c>
    </row>
    <row r="31" spans="2:18" ht="22.5" customHeight="1" x14ac:dyDescent="0.25">
      <c r="B31" s="41" t="s">
        <v>31</v>
      </c>
      <c r="C31" s="41"/>
      <c r="D31" s="31">
        <v>34.470999999999997</v>
      </c>
      <c r="E31" s="31">
        <v>13</v>
      </c>
      <c r="F31" s="31">
        <v>18.622</v>
      </c>
      <c r="G31" s="31">
        <v>12.582000000000001</v>
      </c>
      <c r="H31" s="31">
        <v>13.744999999999999</v>
      </c>
      <c r="I31" s="31">
        <v>12.395</v>
      </c>
      <c r="J31" s="31">
        <v>39.688000000000002</v>
      </c>
      <c r="K31" s="31">
        <v>35.856000000000002</v>
      </c>
      <c r="L31" s="31">
        <v>31.687000000000001</v>
      </c>
      <c r="M31" s="31">
        <v>26.356999999999999</v>
      </c>
      <c r="N31" s="31">
        <v>35.514000000000003</v>
      </c>
      <c r="O31" s="31">
        <v>35</v>
      </c>
      <c r="P31" s="31">
        <f t="shared" ref="P31" si="5">SUM(D31:O31)</f>
        <v>308.91699999999997</v>
      </c>
    </row>
    <row r="32" spans="2:18" ht="29.25" customHeight="1" x14ac:dyDescent="0.25">
      <c r="B32" s="42" t="s">
        <v>32</v>
      </c>
      <c r="C32" s="42"/>
      <c r="D32" s="32">
        <f>SUM(D30:D31)</f>
        <v>64.173000000000002</v>
      </c>
      <c r="E32" s="39">
        <f t="shared" ref="E32:O32" si="6">SUM(E30:E31)</f>
        <v>30</v>
      </c>
      <c r="F32" s="39">
        <f t="shared" si="6"/>
        <v>45.557000000000002</v>
      </c>
      <c r="G32" s="32">
        <f t="shared" si="6"/>
        <v>28.687000000000001</v>
      </c>
      <c r="H32" s="32">
        <f t="shared" si="6"/>
        <v>34.353999999999999</v>
      </c>
      <c r="I32" s="32">
        <f t="shared" si="6"/>
        <v>29.972999999999999</v>
      </c>
      <c r="J32" s="32">
        <f t="shared" si="6"/>
        <v>72.599000000000004</v>
      </c>
      <c r="K32" s="32">
        <f t="shared" si="6"/>
        <v>68.974000000000004</v>
      </c>
      <c r="L32" s="32">
        <f t="shared" si="6"/>
        <v>63.103000000000002</v>
      </c>
      <c r="M32" s="32">
        <f t="shared" si="6"/>
        <v>54.587000000000003</v>
      </c>
      <c r="N32" s="32">
        <f t="shared" si="6"/>
        <v>63.550000000000004</v>
      </c>
      <c r="O32" s="32">
        <f t="shared" si="6"/>
        <v>72</v>
      </c>
      <c r="P32" s="37">
        <f>SUM(P30:P31)</f>
        <v>627.55700000000002</v>
      </c>
    </row>
    <row r="33" spans="2:18" s="1" customFormat="1" x14ac:dyDescent="0.25">
      <c r="C33" s="12"/>
      <c r="P33" s="2"/>
    </row>
    <row r="34" spans="2:18" s="1" customFormat="1" ht="35.25" customHeight="1" x14ac:dyDescent="0.25">
      <c r="P34" s="2"/>
      <c r="R34" s="2"/>
    </row>
    <row r="35" spans="2:18" s="1" customFormat="1" ht="24" customHeight="1" x14ac:dyDescent="0.25">
      <c r="B35" s="47" t="s">
        <v>50</v>
      </c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R35" s="2"/>
    </row>
    <row r="36" spans="2:18" s="1" customFormat="1" x14ac:dyDescent="0.25">
      <c r="P36" s="2"/>
      <c r="R36" s="2"/>
    </row>
    <row r="37" spans="2:18" ht="35.25" customHeight="1" x14ac:dyDescent="0.25">
      <c r="B37" s="44" t="s">
        <v>14</v>
      </c>
      <c r="C37" s="45"/>
      <c r="D37" s="26" t="s">
        <v>1</v>
      </c>
      <c r="E37" s="26" t="s">
        <v>2</v>
      </c>
      <c r="F37" s="26" t="s">
        <v>3</v>
      </c>
      <c r="G37" s="26" t="s">
        <v>4</v>
      </c>
      <c r="H37" s="26" t="s">
        <v>5</v>
      </c>
      <c r="I37" s="26" t="s">
        <v>6</v>
      </c>
      <c r="J37" s="26" t="s">
        <v>7</v>
      </c>
      <c r="K37" s="26" t="s">
        <v>8</v>
      </c>
      <c r="L37" s="26" t="s">
        <v>9</v>
      </c>
      <c r="M37" s="26" t="s">
        <v>10</v>
      </c>
      <c r="N37" s="26" t="s">
        <v>11</v>
      </c>
      <c r="O37" s="26" t="s">
        <v>12</v>
      </c>
      <c r="P37" s="27" t="s">
        <v>49</v>
      </c>
    </row>
    <row r="38" spans="2:18" ht="19.5" customHeight="1" x14ac:dyDescent="0.25">
      <c r="B38" s="41" t="s">
        <v>20</v>
      </c>
      <c r="C38" s="41"/>
      <c r="D38" s="38">
        <v>509</v>
      </c>
      <c r="E38" s="38">
        <v>460</v>
      </c>
      <c r="F38" s="38">
        <v>457</v>
      </c>
      <c r="G38" s="38">
        <v>500</v>
      </c>
      <c r="H38" s="38">
        <v>487</v>
      </c>
      <c r="I38" s="38">
        <v>502</v>
      </c>
      <c r="J38" s="38">
        <v>811</v>
      </c>
      <c r="K38" s="38">
        <v>950</v>
      </c>
      <c r="L38" s="38">
        <v>526</v>
      </c>
      <c r="M38" s="38">
        <v>474</v>
      </c>
      <c r="N38" s="38">
        <v>508</v>
      </c>
      <c r="O38" s="38">
        <v>521</v>
      </c>
      <c r="P38" s="31">
        <f>SUM(D38:O38)</f>
        <v>6705</v>
      </c>
    </row>
    <row r="39" spans="2:18" ht="22.5" customHeight="1" x14ac:dyDescent="0.25">
      <c r="B39" s="41" t="s">
        <v>21</v>
      </c>
      <c r="C39" s="41"/>
      <c r="D39" s="31">
        <v>514</v>
      </c>
      <c r="E39" s="31">
        <v>484</v>
      </c>
      <c r="F39" s="31">
        <v>455</v>
      </c>
      <c r="G39" s="31">
        <v>499</v>
      </c>
      <c r="H39" s="31">
        <v>496</v>
      </c>
      <c r="I39" s="31">
        <v>504</v>
      </c>
      <c r="J39" s="31">
        <v>818</v>
      </c>
      <c r="K39" s="31">
        <v>956</v>
      </c>
      <c r="L39" s="31">
        <v>531</v>
      </c>
      <c r="M39" s="31">
        <v>479</v>
      </c>
      <c r="N39" s="31">
        <v>510</v>
      </c>
      <c r="O39" s="31">
        <v>530</v>
      </c>
      <c r="P39" s="31">
        <f>SUM(D39:O39)</f>
        <v>6776</v>
      </c>
    </row>
    <row r="40" spans="2:18" ht="25.5" customHeight="1" x14ac:dyDescent="0.25">
      <c r="B40" s="42" t="s">
        <v>22</v>
      </c>
      <c r="C40" s="42"/>
      <c r="D40" s="32">
        <f>D38+D39</f>
        <v>1023</v>
      </c>
      <c r="E40" s="33">
        <f t="shared" ref="E40:O40" si="7">E38+E39</f>
        <v>944</v>
      </c>
      <c r="F40" s="33">
        <f t="shared" si="7"/>
        <v>912</v>
      </c>
      <c r="G40" s="32">
        <f t="shared" si="7"/>
        <v>999</v>
      </c>
      <c r="H40" s="32">
        <f t="shared" si="7"/>
        <v>983</v>
      </c>
      <c r="I40" s="32">
        <f t="shared" si="7"/>
        <v>1006</v>
      </c>
      <c r="J40" s="32">
        <f>J38+J39</f>
        <v>1629</v>
      </c>
      <c r="K40" s="32">
        <f t="shared" si="7"/>
        <v>1906</v>
      </c>
      <c r="L40" s="32">
        <f t="shared" si="7"/>
        <v>1057</v>
      </c>
      <c r="M40" s="32">
        <f t="shared" si="7"/>
        <v>953</v>
      </c>
      <c r="N40" s="32">
        <f t="shared" si="7"/>
        <v>1018</v>
      </c>
      <c r="O40" s="32">
        <f t="shared" si="7"/>
        <v>1051</v>
      </c>
      <c r="P40" s="37">
        <f>SUM(P38:P39)</f>
        <v>13481</v>
      </c>
    </row>
    <row r="41" spans="2:18" s="1" customFormat="1" ht="21" x14ac:dyDescent="0.25">
      <c r="B41" s="14"/>
      <c r="C41" s="15"/>
      <c r="D41" s="5"/>
      <c r="E41" s="6"/>
      <c r="F41" s="6"/>
      <c r="G41" s="5"/>
      <c r="H41" s="5"/>
      <c r="I41" s="5"/>
      <c r="J41" s="5"/>
      <c r="K41" s="5"/>
      <c r="L41" s="5"/>
      <c r="M41" s="5"/>
      <c r="N41" s="5"/>
      <c r="O41" s="5"/>
      <c r="P41" s="2"/>
    </row>
    <row r="42" spans="2:18" ht="54.6" customHeight="1" x14ac:dyDescent="0.25">
      <c r="B42" s="44" t="s">
        <v>13</v>
      </c>
      <c r="C42" s="45"/>
      <c r="D42" s="26" t="s">
        <v>1</v>
      </c>
      <c r="E42" s="26" t="s">
        <v>2</v>
      </c>
      <c r="F42" s="26" t="s">
        <v>3</v>
      </c>
      <c r="G42" s="26" t="s">
        <v>4</v>
      </c>
      <c r="H42" s="26" t="s">
        <v>5</v>
      </c>
      <c r="I42" s="26" t="s">
        <v>6</v>
      </c>
      <c r="J42" s="26" t="s">
        <v>7</v>
      </c>
      <c r="K42" s="26" t="s">
        <v>8</v>
      </c>
      <c r="L42" s="26" t="s">
        <v>9</v>
      </c>
      <c r="M42" s="26" t="s">
        <v>10</v>
      </c>
      <c r="N42" s="26" t="s">
        <v>11</v>
      </c>
      <c r="O42" s="26" t="s">
        <v>12</v>
      </c>
      <c r="P42" s="27" t="s">
        <v>49</v>
      </c>
    </row>
    <row r="43" spans="2:18" ht="27.95" customHeight="1" x14ac:dyDescent="0.25">
      <c r="B43" s="41" t="s">
        <v>35</v>
      </c>
      <c r="C43" s="41"/>
      <c r="D43" s="38">
        <v>54253</v>
      </c>
      <c r="E43" s="38">
        <v>58770</v>
      </c>
      <c r="F43" s="38">
        <v>45952</v>
      </c>
      <c r="G43" s="38">
        <v>50190</v>
      </c>
      <c r="H43" s="38">
        <v>43003</v>
      </c>
      <c r="I43" s="38">
        <v>53113</v>
      </c>
      <c r="J43" s="38">
        <v>114415</v>
      </c>
      <c r="K43" s="38">
        <v>135387</v>
      </c>
      <c r="L43" s="38">
        <v>52132</v>
      </c>
      <c r="M43" s="38">
        <v>44967</v>
      </c>
      <c r="N43" s="38">
        <v>46484</v>
      </c>
      <c r="O43" s="38">
        <v>51706</v>
      </c>
      <c r="P43" s="31">
        <f t="shared" ref="P43:P45" si="8">SUM(D43:O43)</f>
        <v>750372</v>
      </c>
    </row>
    <row r="44" spans="2:18" ht="24.95" customHeight="1" x14ac:dyDescent="0.25">
      <c r="B44" s="41" t="s">
        <v>36</v>
      </c>
      <c r="C44" s="41"/>
      <c r="D44" s="31">
        <v>66253</v>
      </c>
      <c r="E44" s="31">
        <v>52801</v>
      </c>
      <c r="F44" s="31">
        <v>47006</v>
      </c>
      <c r="G44" s="31">
        <v>53956</v>
      </c>
      <c r="H44" s="31">
        <v>50040</v>
      </c>
      <c r="I44" s="31">
        <v>53614</v>
      </c>
      <c r="J44" s="31">
        <v>84120</v>
      </c>
      <c r="K44" s="31">
        <v>151189</v>
      </c>
      <c r="L44" s="31">
        <v>63783</v>
      </c>
      <c r="M44" s="31">
        <v>46329</v>
      </c>
      <c r="N44" s="31">
        <v>49841</v>
      </c>
      <c r="O44" s="31">
        <v>50999</v>
      </c>
      <c r="P44" s="31">
        <f t="shared" si="8"/>
        <v>769931</v>
      </c>
    </row>
    <row r="45" spans="2:18" ht="23.1" customHeight="1" x14ac:dyDescent="0.25">
      <c r="B45" s="41" t="s">
        <v>37</v>
      </c>
      <c r="C45" s="41"/>
      <c r="D45" s="31">
        <v>0</v>
      </c>
      <c r="E45" s="31">
        <v>0</v>
      </c>
      <c r="F45" s="31">
        <v>0</v>
      </c>
      <c r="G45" s="31">
        <v>0</v>
      </c>
      <c r="H45" s="31">
        <v>0</v>
      </c>
      <c r="I45" s="31">
        <v>0</v>
      </c>
      <c r="J45" s="31">
        <v>0</v>
      </c>
      <c r="K45" s="31">
        <v>0</v>
      </c>
      <c r="L45" s="31">
        <v>349</v>
      </c>
      <c r="M45" s="31">
        <v>0</v>
      </c>
      <c r="N45" s="31">
        <v>0</v>
      </c>
      <c r="O45" s="31">
        <v>0</v>
      </c>
      <c r="P45" s="31">
        <f t="shared" si="8"/>
        <v>349</v>
      </c>
    </row>
    <row r="46" spans="2:18" ht="23.1" customHeight="1" x14ac:dyDescent="0.25">
      <c r="B46" s="42" t="s">
        <v>38</v>
      </c>
      <c r="C46" s="42"/>
      <c r="D46" s="32">
        <f>SUM(D43:D45)</f>
        <v>120506</v>
      </c>
      <c r="E46" s="32">
        <f t="shared" ref="E46:O46" si="9">SUM(E43:E45)</f>
        <v>111571</v>
      </c>
      <c r="F46" s="35">
        <f t="shared" si="9"/>
        <v>92958</v>
      </c>
      <c r="G46" s="32">
        <f t="shared" si="9"/>
        <v>104146</v>
      </c>
      <c r="H46" s="32">
        <f t="shared" si="9"/>
        <v>93043</v>
      </c>
      <c r="I46" s="32">
        <f t="shared" si="9"/>
        <v>106727</v>
      </c>
      <c r="J46" s="32">
        <f t="shared" si="9"/>
        <v>198535</v>
      </c>
      <c r="K46" s="32">
        <f t="shared" si="9"/>
        <v>286576</v>
      </c>
      <c r="L46" s="32">
        <f t="shared" si="9"/>
        <v>116264</v>
      </c>
      <c r="M46" s="32">
        <f t="shared" si="9"/>
        <v>91296</v>
      </c>
      <c r="N46" s="32">
        <f t="shared" si="9"/>
        <v>96325</v>
      </c>
      <c r="O46" s="32">
        <f t="shared" si="9"/>
        <v>102705</v>
      </c>
      <c r="P46" s="32">
        <f>SUM(P43:P45)</f>
        <v>1520652</v>
      </c>
    </row>
    <row r="47" spans="2:18" s="1" customFormat="1" ht="21" x14ac:dyDescent="0.25">
      <c r="B47" s="14"/>
      <c r="C47" s="16"/>
      <c r="D47" s="5"/>
      <c r="E47" s="6"/>
      <c r="F47" s="6"/>
      <c r="G47" s="5"/>
      <c r="H47" s="5"/>
      <c r="I47" s="5"/>
      <c r="J47" s="5"/>
      <c r="K47" s="5"/>
      <c r="L47" s="5"/>
      <c r="M47" s="5"/>
      <c r="N47" s="5"/>
      <c r="O47" s="5"/>
      <c r="P47" s="2"/>
    </row>
    <row r="48" spans="2:18" ht="26.1" customHeight="1" x14ac:dyDescent="0.25">
      <c r="B48" s="44" t="s">
        <v>16</v>
      </c>
      <c r="C48" s="45"/>
      <c r="D48" s="26" t="s">
        <v>1</v>
      </c>
      <c r="E48" s="26" t="s">
        <v>2</v>
      </c>
      <c r="F48" s="26" t="s">
        <v>3</v>
      </c>
      <c r="G48" s="26" t="s">
        <v>4</v>
      </c>
      <c r="H48" s="26" t="s">
        <v>5</v>
      </c>
      <c r="I48" s="26" t="s">
        <v>6</v>
      </c>
      <c r="J48" s="26" t="s">
        <v>7</v>
      </c>
      <c r="K48" s="26" t="s">
        <v>8</v>
      </c>
      <c r="L48" s="26" t="s">
        <v>9</v>
      </c>
      <c r="M48" s="26" t="s">
        <v>10</v>
      </c>
      <c r="N48" s="26" t="s">
        <v>11</v>
      </c>
      <c r="O48" s="26" t="s">
        <v>12</v>
      </c>
      <c r="P48" s="27" t="s">
        <v>49</v>
      </c>
    </row>
    <row r="49" spans="2:19" ht="20.25" customHeight="1" x14ac:dyDescent="0.25">
      <c r="B49" s="41" t="s">
        <v>39</v>
      </c>
      <c r="C49" s="41"/>
      <c r="D49" s="38">
        <v>43.652999999999999</v>
      </c>
      <c r="E49" s="38">
        <v>54.848999999999997</v>
      </c>
      <c r="F49" s="38">
        <v>61.529000000000003</v>
      </c>
      <c r="G49" s="38">
        <v>41.881</v>
      </c>
      <c r="H49" s="38">
        <v>47.457000000000001</v>
      </c>
      <c r="I49" s="38">
        <v>53.412999999999997</v>
      </c>
      <c r="J49" s="38">
        <v>53.128</v>
      </c>
      <c r="K49" s="38">
        <v>54.872</v>
      </c>
      <c r="L49" s="38">
        <v>43.453000000000003</v>
      </c>
      <c r="M49" s="38">
        <v>47</v>
      </c>
      <c r="N49" s="38">
        <v>28</v>
      </c>
      <c r="O49" s="38">
        <v>28</v>
      </c>
      <c r="P49" s="31">
        <f>SUM(D49:O49)</f>
        <v>557.23500000000001</v>
      </c>
    </row>
    <row r="50" spans="2:19" ht="24" customHeight="1" x14ac:dyDescent="0.25">
      <c r="B50" s="41" t="s">
        <v>40</v>
      </c>
      <c r="C50" s="41"/>
      <c r="D50" s="31">
        <v>108.828</v>
      </c>
      <c r="E50" s="31">
        <v>14.526999999999999</v>
      </c>
      <c r="F50" s="31">
        <v>10.288</v>
      </c>
      <c r="G50" s="31">
        <v>7.7779999999999996</v>
      </c>
      <c r="H50" s="31">
        <v>16.975999999999999</v>
      </c>
      <c r="I50" s="31">
        <v>9.3789999999999996</v>
      </c>
      <c r="J50" s="31">
        <v>35.069000000000003</v>
      </c>
      <c r="K50" s="31">
        <v>30.696999999999999</v>
      </c>
      <c r="L50" s="31">
        <v>39.53</v>
      </c>
      <c r="M50" s="31">
        <v>17</v>
      </c>
      <c r="N50" s="31">
        <v>7</v>
      </c>
      <c r="O50" s="31">
        <v>4</v>
      </c>
      <c r="P50" s="31">
        <f>SUM(D50:O50)</f>
        <v>301.072</v>
      </c>
    </row>
    <row r="51" spans="2:19" ht="27" customHeight="1" x14ac:dyDescent="0.25">
      <c r="B51" s="42" t="s">
        <v>41</v>
      </c>
      <c r="C51" s="42"/>
      <c r="D51" s="32">
        <f>D50+D49</f>
        <v>152.48099999999999</v>
      </c>
      <c r="E51" s="39">
        <f t="shared" ref="E51:O51" si="10">E50+E49</f>
        <v>69.375999999999991</v>
      </c>
      <c r="F51" s="39">
        <f t="shared" si="10"/>
        <v>71.817000000000007</v>
      </c>
      <c r="G51" s="32">
        <f t="shared" si="10"/>
        <v>49.658999999999999</v>
      </c>
      <c r="H51" s="32">
        <f t="shared" si="10"/>
        <v>64.432999999999993</v>
      </c>
      <c r="I51" s="32">
        <f t="shared" si="10"/>
        <v>62.791999999999994</v>
      </c>
      <c r="J51" s="32">
        <f t="shared" si="10"/>
        <v>88.197000000000003</v>
      </c>
      <c r="K51" s="32">
        <f t="shared" si="10"/>
        <v>85.569000000000003</v>
      </c>
      <c r="L51" s="32">
        <f t="shared" si="10"/>
        <v>82.983000000000004</v>
      </c>
      <c r="M51" s="32">
        <f t="shared" si="10"/>
        <v>64</v>
      </c>
      <c r="N51" s="32">
        <f t="shared" si="10"/>
        <v>35</v>
      </c>
      <c r="O51" s="32">
        <f t="shared" si="10"/>
        <v>32</v>
      </c>
      <c r="P51" s="37">
        <f>SUM(P49:P50)</f>
        <v>858.30700000000002</v>
      </c>
    </row>
    <row r="52" spans="2:19" s="1" customFormat="1" ht="21" x14ac:dyDescent="0.25">
      <c r="B52" s="14"/>
      <c r="C52" s="16"/>
      <c r="D52" s="5"/>
      <c r="E52" s="6"/>
      <c r="F52" s="6"/>
      <c r="G52" s="5"/>
      <c r="H52" s="5"/>
      <c r="I52" s="5"/>
      <c r="J52" s="5"/>
      <c r="K52" s="5"/>
      <c r="L52" s="5"/>
      <c r="M52" s="5"/>
      <c r="N52" s="5"/>
      <c r="O52" s="5"/>
      <c r="P52" s="2"/>
    </row>
    <row r="53" spans="2:19" ht="24.6" customHeight="1" x14ac:dyDescent="0.25">
      <c r="B53" s="44" t="s">
        <v>18</v>
      </c>
      <c r="C53" s="45"/>
      <c r="D53" s="26" t="s">
        <v>1</v>
      </c>
      <c r="E53" s="26" t="s">
        <v>2</v>
      </c>
      <c r="F53" s="26" t="s">
        <v>3</v>
      </c>
      <c r="G53" s="26" t="s">
        <v>4</v>
      </c>
      <c r="H53" s="26" t="s">
        <v>5</v>
      </c>
      <c r="I53" s="26" t="s">
        <v>6</v>
      </c>
      <c r="J53" s="26" t="s">
        <v>7</v>
      </c>
      <c r="K53" s="26" t="s">
        <v>8</v>
      </c>
      <c r="L53" s="26" t="s">
        <v>9</v>
      </c>
      <c r="M53" s="26" t="s">
        <v>10</v>
      </c>
      <c r="N53" s="26" t="s">
        <v>11</v>
      </c>
      <c r="O53" s="26" t="s">
        <v>12</v>
      </c>
      <c r="P53" s="27" t="s">
        <v>49</v>
      </c>
      <c r="R53" s="3"/>
      <c r="S53" s="3"/>
    </row>
    <row r="54" spans="2:19" ht="24" customHeight="1" x14ac:dyDescent="0.25">
      <c r="B54" s="52" t="s">
        <v>43</v>
      </c>
      <c r="C54" s="52"/>
      <c r="D54" s="38">
        <v>0</v>
      </c>
      <c r="E54" s="38">
        <v>1E-3</v>
      </c>
      <c r="F54" s="38">
        <v>2E-3</v>
      </c>
      <c r="G54" s="38">
        <v>1E-3</v>
      </c>
      <c r="H54" s="38">
        <v>7.0000000000000001E-3</v>
      </c>
      <c r="I54" s="38">
        <v>4.0000000000000001E-3</v>
      </c>
      <c r="J54" s="38">
        <v>1E-3</v>
      </c>
      <c r="K54" s="38">
        <v>2E-3</v>
      </c>
      <c r="L54" s="38">
        <v>4.0000000000000001E-3</v>
      </c>
      <c r="M54" s="38">
        <v>4.0000000000000001E-3</v>
      </c>
      <c r="N54" s="38">
        <v>0</v>
      </c>
      <c r="O54" s="38">
        <v>2</v>
      </c>
      <c r="P54" s="31">
        <f>SUM(D54:O54)</f>
        <v>2.0259999999999998</v>
      </c>
      <c r="R54" s="3"/>
      <c r="S54" s="3"/>
    </row>
    <row r="55" spans="2:19" ht="23.1" customHeight="1" x14ac:dyDescent="0.25">
      <c r="B55" s="52" t="s">
        <v>42</v>
      </c>
      <c r="C55" s="52"/>
      <c r="D55" s="31">
        <v>0</v>
      </c>
      <c r="E55" s="31">
        <v>0</v>
      </c>
      <c r="F55" s="31">
        <v>2E-3</v>
      </c>
      <c r="G55" s="31">
        <v>1E-3</v>
      </c>
      <c r="H55" s="31">
        <v>0.02</v>
      </c>
      <c r="I55" s="31">
        <v>0</v>
      </c>
      <c r="J55" s="31">
        <v>1E-3</v>
      </c>
      <c r="K55" s="31">
        <v>2E-3</v>
      </c>
      <c r="L55" s="31">
        <v>2E-3</v>
      </c>
      <c r="M55" s="31">
        <v>2E-3</v>
      </c>
      <c r="N55" s="31">
        <v>0</v>
      </c>
      <c r="O55" s="31">
        <v>0</v>
      </c>
      <c r="P55" s="31">
        <f>SUM(D55:O55)</f>
        <v>3.0000000000000006E-2</v>
      </c>
    </row>
    <row r="56" spans="2:19" ht="21.6" customHeight="1" x14ac:dyDescent="0.25">
      <c r="B56" s="42" t="s">
        <v>44</v>
      </c>
      <c r="C56" s="42"/>
      <c r="D56" s="32">
        <f>SUM(D54:D55)</f>
        <v>0</v>
      </c>
      <c r="E56" s="39">
        <f t="shared" ref="E56:O56" si="11">SUM(E54:E55)</f>
        <v>1E-3</v>
      </c>
      <c r="F56" s="39">
        <f t="shared" si="11"/>
        <v>4.0000000000000001E-3</v>
      </c>
      <c r="G56" s="32">
        <f t="shared" si="11"/>
        <v>2E-3</v>
      </c>
      <c r="H56" s="32">
        <f t="shared" si="11"/>
        <v>2.7E-2</v>
      </c>
      <c r="I56" s="32">
        <f t="shared" si="11"/>
        <v>4.0000000000000001E-3</v>
      </c>
      <c r="J56" s="32">
        <f t="shared" si="11"/>
        <v>2E-3</v>
      </c>
      <c r="K56" s="32">
        <f t="shared" si="11"/>
        <v>4.0000000000000001E-3</v>
      </c>
      <c r="L56" s="32">
        <f>SUM(L54:L55)</f>
        <v>6.0000000000000001E-3</v>
      </c>
      <c r="M56" s="32">
        <f>SUM(M54:M55)</f>
        <v>6.0000000000000001E-3</v>
      </c>
      <c r="N56" s="32">
        <f t="shared" si="11"/>
        <v>0</v>
      </c>
      <c r="O56" s="32">
        <f t="shared" si="11"/>
        <v>2</v>
      </c>
      <c r="P56" s="37">
        <f>SUM(P54:P55)</f>
        <v>2.0559999999999996</v>
      </c>
    </row>
    <row r="57" spans="2:19" s="1" customFormat="1" x14ac:dyDescent="0.25">
      <c r="C57" s="11"/>
      <c r="D57" s="13"/>
    </row>
    <row r="58" spans="2:19" s="1" customFormat="1" ht="28.5" customHeight="1" x14ac:dyDescent="0.25">
      <c r="C58" s="11"/>
      <c r="D58" s="13"/>
    </row>
    <row r="59" spans="2:19" s="1" customFormat="1" ht="31.5" customHeight="1" x14ac:dyDescent="0.25">
      <c r="B59" s="47" t="s">
        <v>51</v>
      </c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</row>
    <row r="60" spans="2:19" s="1" customFormat="1" ht="17.25" customHeight="1" x14ac:dyDescent="0.25">
      <c r="C60" s="11"/>
      <c r="D60" s="13"/>
    </row>
    <row r="61" spans="2:19" ht="40.5" customHeight="1" x14ac:dyDescent="0.25">
      <c r="B61" s="44" t="s">
        <v>14</v>
      </c>
      <c r="C61" s="45"/>
      <c r="D61" s="26" t="s">
        <v>1</v>
      </c>
      <c r="E61" s="26" t="s">
        <v>2</v>
      </c>
      <c r="F61" s="26" t="s">
        <v>3</v>
      </c>
      <c r="G61" s="26" t="s">
        <v>4</v>
      </c>
      <c r="H61" s="26" t="s">
        <v>5</v>
      </c>
      <c r="I61" s="26" t="s">
        <v>6</v>
      </c>
      <c r="J61" s="26" t="s">
        <v>7</v>
      </c>
      <c r="K61" s="26" t="s">
        <v>8</v>
      </c>
      <c r="L61" s="26" t="s">
        <v>9</v>
      </c>
      <c r="M61" s="26" t="s">
        <v>10</v>
      </c>
      <c r="N61" s="26" t="s">
        <v>11</v>
      </c>
      <c r="O61" s="26" t="s">
        <v>12</v>
      </c>
      <c r="P61" s="27" t="s">
        <v>49</v>
      </c>
      <c r="Q61" s="3"/>
    </row>
    <row r="62" spans="2:19" ht="24.6" customHeight="1" x14ac:dyDescent="0.25">
      <c r="B62" s="41" t="s">
        <v>20</v>
      </c>
      <c r="C62" s="41"/>
      <c r="D62" s="38">
        <v>75</v>
      </c>
      <c r="E62" s="38">
        <v>163</v>
      </c>
      <c r="F62" s="38">
        <v>78</v>
      </c>
      <c r="G62" s="38">
        <v>74</v>
      </c>
      <c r="H62" s="38">
        <v>106</v>
      </c>
      <c r="I62" s="38">
        <v>82</v>
      </c>
      <c r="J62" s="38">
        <v>120</v>
      </c>
      <c r="K62" s="38">
        <v>147</v>
      </c>
      <c r="L62" s="38">
        <v>157</v>
      </c>
      <c r="M62" s="38">
        <v>180</v>
      </c>
      <c r="N62" s="38">
        <v>134</v>
      </c>
      <c r="O62" s="38">
        <v>188</v>
      </c>
      <c r="P62" s="31">
        <f>SUM(D62:O62)</f>
        <v>1504</v>
      </c>
      <c r="Q62" s="3"/>
    </row>
    <row r="63" spans="2:19" ht="25.5" customHeight="1" x14ac:dyDescent="0.25">
      <c r="B63" s="41" t="s">
        <v>21</v>
      </c>
      <c r="C63" s="41"/>
      <c r="D63" s="31">
        <v>81</v>
      </c>
      <c r="E63" s="31">
        <v>165</v>
      </c>
      <c r="F63" s="31">
        <v>78</v>
      </c>
      <c r="G63" s="31">
        <v>77</v>
      </c>
      <c r="H63" s="31">
        <v>110</v>
      </c>
      <c r="I63" s="31">
        <v>81</v>
      </c>
      <c r="J63" s="31">
        <v>122</v>
      </c>
      <c r="K63" s="31">
        <v>146</v>
      </c>
      <c r="L63" s="31">
        <v>159</v>
      </c>
      <c r="M63" s="31">
        <v>181</v>
      </c>
      <c r="N63" s="31">
        <v>140</v>
      </c>
      <c r="O63" s="31">
        <v>194</v>
      </c>
      <c r="P63" s="31">
        <f>SUM(D63:O63)</f>
        <v>1534</v>
      </c>
      <c r="Q63" s="3"/>
    </row>
    <row r="64" spans="2:19" ht="20.100000000000001" customHeight="1" x14ac:dyDescent="0.25">
      <c r="B64" s="42" t="s">
        <v>22</v>
      </c>
      <c r="C64" s="42"/>
      <c r="D64" s="32">
        <f>D62+D63</f>
        <v>156</v>
      </c>
      <c r="E64" s="32">
        <f>E62+E63</f>
        <v>328</v>
      </c>
      <c r="F64" s="39">
        <f t="shared" ref="F64:O64" si="12">F62+F63</f>
        <v>156</v>
      </c>
      <c r="G64" s="32">
        <f t="shared" si="12"/>
        <v>151</v>
      </c>
      <c r="H64" s="32">
        <f t="shared" si="12"/>
        <v>216</v>
      </c>
      <c r="I64" s="32">
        <f t="shared" si="12"/>
        <v>163</v>
      </c>
      <c r="J64" s="32">
        <f t="shared" si="12"/>
        <v>242</v>
      </c>
      <c r="K64" s="32">
        <f t="shared" si="12"/>
        <v>293</v>
      </c>
      <c r="L64" s="32">
        <f t="shared" si="12"/>
        <v>316</v>
      </c>
      <c r="M64" s="32">
        <f t="shared" si="12"/>
        <v>361</v>
      </c>
      <c r="N64" s="32">
        <f t="shared" si="12"/>
        <v>274</v>
      </c>
      <c r="O64" s="32">
        <f t="shared" si="12"/>
        <v>382</v>
      </c>
      <c r="P64" s="37">
        <f>SUM(P62:P63)</f>
        <v>3038</v>
      </c>
      <c r="Q64" s="3"/>
    </row>
    <row r="65" spans="2:17" s="1" customFormat="1" ht="20.25" customHeight="1" x14ac:dyDescent="0.25">
      <c r="B65" s="23"/>
      <c r="C65" s="2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Q65" s="3"/>
    </row>
    <row r="66" spans="2:17" ht="45" customHeight="1" x14ac:dyDescent="0.25">
      <c r="B66" s="44" t="s">
        <v>13</v>
      </c>
      <c r="C66" s="45"/>
      <c r="D66" s="26" t="s">
        <v>1</v>
      </c>
      <c r="E66" s="26" t="s">
        <v>2</v>
      </c>
      <c r="F66" s="26" t="s">
        <v>3</v>
      </c>
      <c r="G66" s="26" t="s">
        <v>4</v>
      </c>
      <c r="H66" s="26" t="s">
        <v>5</v>
      </c>
      <c r="I66" s="26" t="s">
        <v>6</v>
      </c>
      <c r="J66" s="26" t="s">
        <v>7</v>
      </c>
      <c r="K66" s="26" t="s">
        <v>8</v>
      </c>
      <c r="L66" s="26" t="s">
        <v>9</v>
      </c>
      <c r="M66" s="26" t="s">
        <v>10</v>
      </c>
      <c r="N66" s="26" t="s">
        <v>11</v>
      </c>
      <c r="O66" s="26" t="s">
        <v>12</v>
      </c>
      <c r="P66" s="27" t="s">
        <v>49</v>
      </c>
      <c r="Q66" s="3"/>
    </row>
    <row r="67" spans="2:17" ht="24" customHeight="1" x14ac:dyDescent="0.25">
      <c r="B67" s="41" t="s">
        <v>46</v>
      </c>
      <c r="C67" s="41"/>
      <c r="D67" s="38">
        <v>444</v>
      </c>
      <c r="E67" s="38">
        <v>5139</v>
      </c>
      <c r="F67" s="38">
        <v>2936</v>
      </c>
      <c r="G67" s="38">
        <v>2421</v>
      </c>
      <c r="H67" s="38">
        <v>1581</v>
      </c>
      <c r="I67" s="38">
        <v>1833</v>
      </c>
      <c r="J67" s="38">
        <v>6483</v>
      </c>
      <c r="K67" s="38">
        <v>8332</v>
      </c>
      <c r="L67" s="38">
        <v>989</v>
      </c>
      <c r="M67" s="38">
        <v>1308</v>
      </c>
      <c r="N67" s="38">
        <v>537</v>
      </c>
      <c r="O67" s="38">
        <v>94</v>
      </c>
      <c r="P67" s="31">
        <f>SUM(D67:O67)</f>
        <v>32097</v>
      </c>
      <c r="Q67" s="3"/>
    </row>
    <row r="68" spans="2:17" ht="23.25" customHeight="1" x14ac:dyDescent="0.25">
      <c r="B68" s="41" t="s">
        <v>45</v>
      </c>
      <c r="C68" s="41"/>
      <c r="D68" s="31">
        <v>570</v>
      </c>
      <c r="E68" s="31">
        <v>5257</v>
      </c>
      <c r="F68" s="31">
        <v>3116</v>
      </c>
      <c r="G68" s="31">
        <v>2507</v>
      </c>
      <c r="H68" s="31">
        <v>1927</v>
      </c>
      <c r="I68" s="31">
        <v>2020</v>
      </c>
      <c r="J68" s="31">
        <v>8892</v>
      </c>
      <c r="K68" s="31">
        <v>7450</v>
      </c>
      <c r="L68" s="31">
        <v>945</v>
      </c>
      <c r="M68" s="31">
        <v>1277</v>
      </c>
      <c r="N68" s="31">
        <v>567</v>
      </c>
      <c r="O68" s="31">
        <v>94</v>
      </c>
      <c r="P68" s="31">
        <f>SUM(D68:O68)</f>
        <v>34622</v>
      </c>
      <c r="Q68" s="3"/>
    </row>
    <row r="69" spans="2:17" ht="27" customHeight="1" x14ac:dyDescent="0.25">
      <c r="B69" s="42" t="s">
        <v>47</v>
      </c>
      <c r="C69" s="42"/>
      <c r="D69" s="32">
        <f t="shared" ref="D69:O69" si="13">SUM(D67:D68)</f>
        <v>1014</v>
      </c>
      <c r="E69" s="32">
        <f t="shared" si="13"/>
        <v>10396</v>
      </c>
      <c r="F69" s="32">
        <f t="shared" si="13"/>
        <v>6052</v>
      </c>
      <c r="G69" s="32">
        <f t="shared" si="13"/>
        <v>4928</v>
      </c>
      <c r="H69" s="32">
        <f t="shared" si="13"/>
        <v>3508</v>
      </c>
      <c r="I69" s="32">
        <f t="shared" si="13"/>
        <v>3853</v>
      </c>
      <c r="J69" s="32">
        <f t="shared" si="13"/>
        <v>15375</v>
      </c>
      <c r="K69" s="32">
        <f t="shared" si="13"/>
        <v>15782</v>
      </c>
      <c r="L69" s="32">
        <f t="shared" si="13"/>
        <v>1934</v>
      </c>
      <c r="M69" s="32">
        <f t="shared" si="13"/>
        <v>2585</v>
      </c>
      <c r="N69" s="32">
        <f t="shared" si="13"/>
        <v>1104</v>
      </c>
      <c r="O69" s="32">
        <f t="shared" si="13"/>
        <v>188</v>
      </c>
      <c r="P69" s="37">
        <f>SUM(P67:P68)</f>
        <v>66719</v>
      </c>
      <c r="Q69" s="3"/>
    </row>
    <row r="70" spans="2:17" s="1" customFormat="1" x14ac:dyDescent="0.25">
      <c r="C70" s="11"/>
      <c r="D70" s="13"/>
      <c r="Q70" s="3"/>
    </row>
    <row r="71" spans="2:17" s="1" customFormat="1" x14ac:dyDescent="0.25">
      <c r="C71" s="11"/>
      <c r="D71" s="13"/>
      <c r="Q71" s="3"/>
    </row>
    <row r="72" spans="2:17" s="1" customFormat="1" ht="30.75" customHeight="1" x14ac:dyDescent="0.25">
      <c r="B72" s="47" t="s">
        <v>52</v>
      </c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3"/>
    </row>
    <row r="73" spans="2:17" s="1" customFormat="1" x14ac:dyDescent="0.25">
      <c r="C73" s="11"/>
      <c r="D73" s="13"/>
      <c r="Q73" s="3"/>
    </row>
    <row r="74" spans="2:17" ht="40.5" customHeight="1" x14ac:dyDescent="0.25">
      <c r="B74" s="44" t="s">
        <v>14</v>
      </c>
      <c r="C74" s="45"/>
      <c r="D74" s="26" t="s">
        <v>1</v>
      </c>
      <c r="E74" s="26" t="s">
        <v>2</v>
      </c>
      <c r="F74" s="26" t="s">
        <v>3</v>
      </c>
      <c r="G74" s="26" t="s">
        <v>4</v>
      </c>
      <c r="H74" s="26" t="s">
        <v>5</v>
      </c>
      <c r="I74" s="26" t="s">
        <v>6</v>
      </c>
      <c r="J74" s="26" t="s">
        <v>7</v>
      </c>
      <c r="K74" s="26" t="s">
        <v>8</v>
      </c>
      <c r="L74" s="26" t="s">
        <v>9</v>
      </c>
      <c r="M74" s="26" t="s">
        <v>10</v>
      </c>
      <c r="N74" s="26" t="s">
        <v>11</v>
      </c>
      <c r="O74" s="26" t="s">
        <v>12</v>
      </c>
      <c r="P74" s="27" t="s">
        <v>49</v>
      </c>
      <c r="Q74" s="3"/>
    </row>
    <row r="75" spans="2:17" ht="24.75" customHeight="1" x14ac:dyDescent="0.25">
      <c r="B75" s="41" t="s">
        <v>20</v>
      </c>
      <c r="C75" s="41"/>
      <c r="D75" s="38">
        <v>66</v>
      </c>
      <c r="E75" s="38">
        <v>74</v>
      </c>
      <c r="F75" s="38">
        <v>47</v>
      </c>
      <c r="G75" s="38">
        <v>36</v>
      </c>
      <c r="H75" s="38">
        <v>33</v>
      </c>
      <c r="I75" s="38">
        <v>28</v>
      </c>
      <c r="J75" s="38">
        <v>35</v>
      </c>
      <c r="K75" s="38">
        <v>34</v>
      </c>
      <c r="L75" s="38">
        <v>48</v>
      </c>
      <c r="M75" s="38">
        <v>73</v>
      </c>
      <c r="N75" s="38">
        <v>46</v>
      </c>
      <c r="O75" s="38">
        <v>37</v>
      </c>
      <c r="P75" s="31">
        <f>SUM(D75:O75)</f>
        <v>557</v>
      </c>
      <c r="Q75" s="3"/>
    </row>
    <row r="76" spans="2:17" ht="22.5" customHeight="1" x14ac:dyDescent="0.25">
      <c r="B76" s="41" t="s">
        <v>21</v>
      </c>
      <c r="C76" s="41"/>
      <c r="D76" s="31">
        <v>65</v>
      </c>
      <c r="E76" s="31">
        <v>77</v>
      </c>
      <c r="F76" s="31">
        <v>53</v>
      </c>
      <c r="G76" s="31">
        <v>34</v>
      </c>
      <c r="H76" s="31">
        <v>37</v>
      </c>
      <c r="I76" s="31">
        <v>30</v>
      </c>
      <c r="J76" s="31">
        <v>37</v>
      </c>
      <c r="K76" s="31">
        <v>34</v>
      </c>
      <c r="L76" s="31">
        <v>47</v>
      </c>
      <c r="M76" s="31">
        <v>74</v>
      </c>
      <c r="N76" s="31">
        <v>46</v>
      </c>
      <c r="O76" s="31">
        <v>38</v>
      </c>
      <c r="P76" s="31">
        <f>SUM(D76:O76)</f>
        <v>572</v>
      </c>
      <c r="Q76" s="3"/>
    </row>
    <row r="77" spans="2:17" ht="21.95" customHeight="1" x14ac:dyDescent="0.25">
      <c r="B77" s="42" t="s">
        <v>22</v>
      </c>
      <c r="C77" s="42"/>
      <c r="D77" s="32">
        <f>D75+D76</f>
        <v>131</v>
      </c>
      <c r="E77" s="39">
        <f t="shared" ref="E77:O77" si="14">E75+E76</f>
        <v>151</v>
      </c>
      <c r="F77" s="39">
        <f t="shared" si="14"/>
        <v>100</v>
      </c>
      <c r="G77" s="32">
        <f>G75+G76</f>
        <v>70</v>
      </c>
      <c r="H77" s="32">
        <f t="shared" si="14"/>
        <v>70</v>
      </c>
      <c r="I77" s="32">
        <f t="shared" si="14"/>
        <v>58</v>
      </c>
      <c r="J77" s="32">
        <f t="shared" si="14"/>
        <v>72</v>
      </c>
      <c r="K77" s="32">
        <f t="shared" si="14"/>
        <v>68</v>
      </c>
      <c r="L77" s="32">
        <f t="shared" si="14"/>
        <v>95</v>
      </c>
      <c r="M77" s="32">
        <f t="shared" si="14"/>
        <v>147</v>
      </c>
      <c r="N77" s="32">
        <f t="shared" si="14"/>
        <v>92</v>
      </c>
      <c r="O77" s="32">
        <f t="shared" si="14"/>
        <v>75</v>
      </c>
      <c r="P77" s="37">
        <f>SUM(P75:P76)</f>
        <v>1129</v>
      </c>
      <c r="Q77" s="3"/>
    </row>
    <row r="78" spans="2:17" s="1" customFormat="1" x14ac:dyDescent="0.25">
      <c r="C78" s="25"/>
      <c r="D78" s="25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3"/>
    </row>
    <row r="79" spans="2:17" ht="50.25" customHeight="1" x14ac:dyDescent="0.25">
      <c r="B79" s="44" t="s">
        <v>13</v>
      </c>
      <c r="C79" s="44"/>
      <c r="D79" s="26" t="s">
        <v>1</v>
      </c>
      <c r="E79" s="26" t="s">
        <v>2</v>
      </c>
      <c r="F79" s="26" t="s">
        <v>3</v>
      </c>
      <c r="G79" s="26" t="s">
        <v>4</v>
      </c>
      <c r="H79" s="26" t="s">
        <v>5</v>
      </c>
      <c r="I79" s="26" t="s">
        <v>6</v>
      </c>
      <c r="J79" s="26" t="s">
        <v>7</v>
      </c>
      <c r="K79" s="26" t="s">
        <v>8</v>
      </c>
      <c r="L79" s="26" t="s">
        <v>9</v>
      </c>
      <c r="M79" s="26" t="s">
        <v>10</v>
      </c>
      <c r="N79" s="26" t="s">
        <v>11</v>
      </c>
      <c r="O79" s="26" t="s">
        <v>12</v>
      </c>
      <c r="P79" s="27" t="s">
        <v>49</v>
      </c>
      <c r="Q79" s="3"/>
    </row>
    <row r="80" spans="2:17" ht="24" customHeight="1" x14ac:dyDescent="0.25">
      <c r="B80" s="41" t="s">
        <v>35</v>
      </c>
      <c r="C80" s="46"/>
      <c r="D80" s="38">
        <v>3385</v>
      </c>
      <c r="E80" s="38">
        <v>3308</v>
      </c>
      <c r="F80" s="38">
        <v>2917</v>
      </c>
      <c r="G80" s="38">
        <v>2485</v>
      </c>
      <c r="H80" s="38">
        <v>2781</v>
      </c>
      <c r="I80" s="38">
        <v>2566</v>
      </c>
      <c r="J80" s="38">
        <v>2491</v>
      </c>
      <c r="K80" s="38">
        <v>2323</v>
      </c>
      <c r="L80" s="38">
        <v>3490</v>
      </c>
      <c r="M80" s="38">
        <v>2895</v>
      </c>
      <c r="N80" s="38">
        <v>2619</v>
      </c>
      <c r="O80" s="38">
        <v>2900</v>
      </c>
      <c r="P80" s="31">
        <f t="shared" ref="P80:P81" si="15">SUM(D80:O80)</f>
        <v>34160</v>
      </c>
      <c r="Q80" s="3"/>
    </row>
    <row r="81" spans="2:17" ht="22.5" customHeight="1" x14ac:dyDescent="0.25">
      <c r="B81" s="41" t="s">
        <v>36</v>
      </c>
      <c r="C81" s="46"/>
      <c r="D81" s="31">
        <v>2608</v>
      </c>
      <c r="E81" s="31">
        <v>2982</v>
      </c>
      <c r="F81" s="31">
        <v>3033</v>
      </c>
      <c r="G81" s="31">
        <v>2118</v>
      </c>
      <c r="H81" s="31">
        <v>2850</v>
      </c>
      <c r="I81" s="31">
        <v>2300</v>
      </c>
      <c r="J81" s="31">
        <v>2488</v>
      </c>
      <c r="K81" s="31">
        <v>2072</v>
      </c>
      <c r="L81" s="31">
        <v>2610</v>
      </c>
      <c r="M81" s="31">
        <v>3008</v>
      </c>
      <c r="N81" s="31">
        <v>2270</v>
      </c>
      <c r="O81" s="31">
        <v>2692</v>
      </c>
      <c r="P81" s="31">
        <f t="shared" si="15"/>
        <v>31031</v>
      </c>
      <c r="Q81" s="3"/>
    </row>
    <row r="82" spans="2:17" ht="24.75" customHeight="1" x14ac:dyDescent="0.25">
      <c r="B82" s="41" t="s">
        <v>37</v>
      </c>
      <c r="C82" s="46"/>
      <c r="D82" s="31">
        <v>63</v>
      </c>
      <c r="E82" s="31">
        <v>140</v>
      </c>
      <c r="F82" s="31">
        <v>91</v>
      </c>
      <c r="G82" s="31">
        <v>117</v>
      </c>
      <c r="H82" s="31">
        <v>113</v>
      </c>
      <c r="I82" s="31">
        <v>116</v>
      </c>
      <c r="J82" s="31">
        <v>75</v>
      </c>
      <c r="K82" s="31">
        <v>140</v>
      </c>
      <c r="L82" s="31">
        <v>142</v>
      </c>
      <c r="M82" s="31">
        <v>194</v>
      </c>
      <c r="N82" s="31">
        <v>20</v>
      </c>
      <c r="O82" s="31">
        <v>0</v>
      </c>
      <c r="P82" s="31">
        <f>SUM(D82:O82)</f>
        <v>1211</v>
      </c>
      <c r="Q82" s="3"/>
    </row>
    <row r="83" spans="2:17" ht="25.5" customHeight="1" x14ac:dyDescent="0.25">
      <c r="B83" s="42" t="s">
        <v>38</v>
      </c>
      <c r="C83" s="43"/>
      <c r="D83" s="32">
        <f>SUM(D80:D82)</f>
        <v>6056</v>
      </c>
      <c r="E83" s="32">
        <f t="shared" ref="E83:O83" si="16">SUM(E80:E82)</f>
        <v>6430</v>
      </c>
      <c r="F83" s="32">
        <f t="shared" si="16"/>
        <v>6041</v>
      </c>
      <c r="G83" s="32">
        <f t="shared" si="16"/>
        <v>4720</v>
      </c>
      <c r="H83" s="32">
        <f t="shared" si="16"/>
        <v>5744</v>
      </c>
      <c r="I83" s="32">
        <f t="shared" si="16"/>
        <v>4982</v>
      </c>
      <c r="J83" s="32">
        <f t="shared" si="16"/>
        <v>5054</v>
      </c>
      <c r="K83" s="32">
        <f t="shared" si="16"/>
        <v>4535</v>
      </c>
      <c r="L83" s="32">
        <f t="shared" si="16"/>
        <v>6242</v>
      </c>
      <c r="M83" s="32">
        <f t="shared" si="16"/>
        <v>6097</v>
      </c>
      <c r="N83" s="32">
        <f t="shared" si="16"/>
        <v>4909</v>
      </c>
      <c r="O83" s="32">
        <f t="shared" si="16"/>
        <v>5592</v>
      </c>
      <c r="P83" s="32">
        <f>SUM(P80:P82)</f>
        <v>66402</v>
      </c>
    </row>
    <row r="84" spans="2:17" s="1" customFormat="1" x14ac:dyDescent="0.25"/>
    <row r="85" spans="2:17" s="1" customFormat="1" x14ac:dyDescent="0.25"/>
    <row r="86" spans="2:17" s="1" customFormat="1" x14ac:dyDescent="0.25"/>
    <row r="87" spans="2:17" s="1" customFormat="1" x14ac:dyDescent="0.25"/>
    <row r="88" spans="2:17" s="1" customFormat="1" x14ac:dyDescent="0.25"/>
    <row r="89" spans="2:17" s="1" customFormat="1" x14ac:dyDescent="0.25"/>
    <row r="90" spans="2:17" s="1" customFormat="1" x14ac:dyDescent="0.25"/>
    <row r="91" spans="2:17" s="1" customFormat="1" x14ac:dyDescent="0.25"/>
    <row r="92" spans="2:17" s="1" customFormat="1" x14ac:dyDescent="0.25"/>
    <row r="93" spans="2:17" s="1" customFormat="1" x14ac:dyDescent="0.25"/>
    <row r="94" spans="2:17" s="1" customFormat="1" x14ac:dyDescent="0.25"/>
    <row r="95" spans="2:17" s="1" customFormat="1" x14ac:dyDescent="0.25"/>
    <row r="96" spans="2:17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</sheetData>
  <mergeCells count="59">
    <mergeCell ref="B3:C3"/>
    <mergeCell ref="B4:C4"/>
    <mergeCell ref="B38:C38"/>
    <mergeCell ref="B39:C39"/>
    <mergeCell ref="B37:C37"/>
    <mergeCell ref="B8:P8"/>
    <mergeCell ref="B6:P6"/>
    <mergeCell ref="B11:C11"/>
    <mergeCell ref="B12:C12"/>
    <mergeCell ref="B10:C10"/>
    <mergeCell ref="B30:C30"/>
    <mergeCell ref="B31:C31"/>
    <mergeCell ref="B25:C25"/>
    <mergeCell ref="B27:C27"/>
    <mergeCell ref="B13:C13"/>
    <mergeCell ref="B18:C18"/>
    <mergeCell ref="B15:C16"/>
    <mergeCell ref="B22:C22"/>
    <mergeCell ref="B54:C54"/>
    <mergeCell ref="B55:C55"/>
    <mergeCell ref="B45:C45"/>
    <mergeCell ref="B48:C48"/>
    <mergeCell ref="B49:C49"/>
    <mergeCell ref="B50:C50"/>
    <mergeCell ref="B53:C53"/>
    <mergeCell ref="B29:C29"/>
    <mergeCell ref="B24:C24"/>
    <mergeCell ref="B19:C19"/>
    <mergeCell ref="B20:C20"/>
    <mergeCell ref="B21:C21"/>
    <mergeCell ref="B26:C26"/>
    <mergeCell ref="B66:C66"/>
    <mergeCell ref="B46:C46"/>
    <mergeCell ref="B40:C40"/>
    <mergeCell ref="B32:C32"/>
    <mergeCell ref="B51:C51"/>
    <mergeCell ref="B56:C56"/>
    <mergeCell ref="B64:C64"/>
    <mergeCell ref="B62:C62"/>
    <mergeCell ref="B63:C63"/>
    <mergeCell ref="B61:C61"/>
    <mergeCell ref="B59:P59"/>
    <mergeCell ref="B35:P35"/>
    <mergeCell ref="B43:C43"/>
    <mergeCell ref="B44:C44"/>
    <mergeCell ref="B42:C42"/>
    <mergeCell ref="B76:C76"/>
    <mergeCell ref="B77:C77"/>
    <mergeCell ref="B83:C83"/>
    <mergeCell ref="B67:C67"/>
    <mergeCell ref="B68:C68"/>
    <mergeCell ref="B69:C69"/>
    <mergeCell ref="B74:C74"/>
    <mergeCell ref="B79:C79"/>
    <mergeCell ref="B80:C80"/>
    <mergeCell ref="B81:C81"/>
    <mergeCell ref="B82:C82"/>
    <mergeCell ref="B72:P72"/>
    <mergeCell ref="B75:C75"/>
  </mergeCells>
  <pageMargins left="0.45" right="0.45" top="0.25" bottom="0.25" header="0.3" footer="0.3"/>
  <pageSetup scale="6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</vt:lpstr>
    </vt:vector>
  </TitlesOfParts>
  <Company>PACA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Thuraiya Saoud Al-Busaidi</dc:creator>
  <cp:lastModifiedBy>alkhalil ahmed alsalmani</cp:lastModifiedBy>
  <cp:lastPrinted>2018-04-25T06:44:29Z</cp:lastPrinted>
  <dcterms:created xsi:type="dcterms:W3CDTF">2018-04-18T07:29:23Z</dcterms:created>
  <dcterms:modified xsi:type="dcterms:W3CDTF">2025-01-19T06:28:29Z</dcterms:modified>
</cp:coreProperties>
</file>